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3er trimestre 2024\AVANCE GESTION\Ley de Disciplina Financiera\"/>
    </mc:Choice>
  </mc:AlternateContent>
  <xr:revisionPtr revIDLastSave="0" documentId="13_ncr:1_{79FEED58-BB81-4CDB-928B-E78CDD22A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 ESF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E67" i="1"/>
  <c r="F37" i="1" l="1"/>
  <c r="F18" i="1"/>
  <c r="C59" i="1"/>
  <c r="C37" i="1"/>
  <c r="C30" i="1"/>
  <c r="E62" i="1" l="1"/>
  <c r="E78" i="1" s="1"/>
  <c r="F8" i="1"/>
  <c r="E8" i="1"/>
  <c r="B8" i="1"/>
  <c r="F62" i="1" l="1"/>
  <c r="F74" i="1" l="1"/>
  <c r="F67" i="1"/>
  <c r="F56" i="1"/>
  <c r="F41" i="1"/>
  <c r="F30" i="1"/>
  <c r="F26" i="1"/>
  <c r="F22" i="1"/>
  <c r="C40" i="1"/>
  <c r="C24" i="1"/>
  <c r="C16" i="1"/>
  <c r="C8" i="1"/>
  <c r="C46" i="1" l="1"/>
  <c r="C61" i="1" s="1"/>
  <c r="F78" i="1"/>
  <c r="F46" i="1"/>
  <c r="F58" i="1" s="1"/>
  <c r="F80" i="1" s="1"/>
  <c r="B24" i="1"/>
  <c r="B16" i="1"/>
  <c r="E30" i="1"/>
  <c r="E26" i="1"/>
  <c r="E74" i="1"/>
  <c r="E56" i="1"/>
  <c r="E41" i="1"/>
  <c r="B40" i="1"/>
  <c r="E37" i="1"/>
  <c r="B37" i="1"/>
  <c r="B30" i="1"/>
  <c r="E22" i="1"/>
  <c r="E18" i="1"/>
  <c r="B46" i="1" l="1"/>
  <c r="B61" i="1" s="1"/>
  <c r="E46" i="1"/>
  <c r="E58" i="1" s="1"/>
  <c r="E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<sst xmlns="http://schemas.openxmlformats.org/spreadsheetml/2006/main" count="127" uniqueCount="124">
  <si>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</si>
  <si>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</si>
  <si>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</si>
  <si>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</si>
  <si>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</si>
  <si>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</si>
  <si>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</si>
  <si>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</si>
  <si>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</si>
  <si>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</si>
  <si>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</si>
  <si>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</si>
  <si>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</si>
  <si>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</si>
  <si>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</si>
  <si>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</si>
  <si>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</si>
  <si>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</si>
  <si>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</si>
  <si>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</si>
  <si>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</si>
  <si>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</si>
  <si>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</si>
  <si>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</si>
  <si>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</si>
  <si>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</si>
  <si>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</si>
  <si>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</si>
  <si>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</si>
  <si>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</si>
  <si>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</si>
  <si>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</si>
  <si>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</si>
  <si>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</si>
  <si>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</si>
  <si>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</si>
  <si>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</si>
  <si>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</si>
  <si>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</si>
  <si>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</si>
  <si>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</si>
  <si>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</si>
  <si>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</si>
  <si>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</si>
  <si>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</si>
  <si>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</si>
  <si>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</si>
  <si>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</si>
  <si>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</si>
  <si>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</si>
  <si>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</si>
  <si>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</si>
  <si>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</si>
  <si>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</si>
  <si>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</si>
  <si>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</si>
  <si>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</si>
  <si>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</si>
  <si>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</si>
  <si>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</si>
  <si>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</si>
  <si>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</si>
  <si>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</si>
  <si>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</si>
  <si>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</si>
  <si>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</si>
  <si>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</si>
  <si>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</si>
  <si>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</si>
  <si>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</si>
  <si>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</si>
  <si>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</si>
  <si>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</si>
  <si>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</si>
  <si>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</si>
  <si>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</si>
  <si>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</si>
  <si>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</si>
  <si>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</si>
  <si>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</si>
  <si>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</si>
  <si>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</si>
  <si>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</si>
  <si>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</si>
  <si>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</si>
  <si>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</si>
  <si>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</si>
  <si>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</si>
  <si>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</si>
  <si>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</si>
  <si>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</si>
  <si>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</si>
  <si>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</si>
  <si>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</si>
  <si>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</si>
  <si>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</si>
  <si>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</si>
  <si>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</si>
  <si>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</si>
  <si>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</si>
  <si>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</si>
  <si>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</si>
  <si>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</si>
  <si>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</si>
  <si>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</si>
  <si>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</si>
  <si>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</si>
  <si>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</si>
  <si>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</si>
  <si>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</si>
  <si>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</si>
  <si>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</si>
  <si>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</si>
  <si>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</si>
  <si>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</si>
  <si>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</si>
  <si>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</si>
  <si>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</si>
  <si>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</si>
  <si>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</si>
  <si>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</si>
  <si>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Diciembre 2023</t>
  </si>
  <si>
    <t>Al 31 de Diciembre de 2023 y al 30 de Septiembre de 2024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</si>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</sst>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8" fontId="4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5">
    <cellStyle name="Millares" xfId="2" builtinId="3"/>
    <cellStyle name="Millares 2" xfId="3" xr:uid="{00000000-0005-0000-0000-000001000000}"/>
    <cellStyle name="Millares 2 2" xfId="8" xr:uid="{00000000-0005-0000-0000-000002000000}"/>
    <cellStyle name="Millares 2 3" xfId="13" xr:uid="{00000000-0005-0000-0000-000003000000}"/>
    <cellStyle name="Millares 2 4" xfId="21" xr:uid="{00000000-0005-0000-0000-000004000000}"/>
    <cellStyle name="Millares 3" xfId="7" xr:uid="{00000000-0005-0000-0000-000005000000}"/>
    <cellStyle name="Millares 3 2" xfId="12" xr:uid="{00000000-0005-0000-0000-000006000000}"/>
    <cellStyle name="Millares 3 3" xfId="20" xr:uid="{00000000-0005-0000-0000-000007000000}"/>
    <cellStyle name="Millares 4" xfId="5" xr:uid="{00000000-0005-0000-0000-000008000000}"/>
    <cellStyle name="Millares 4 2" xfId="10" xr:uid="{00000000-0005-0000-0000-000009000000}"/>
    <cellStyle name="Millares 4 3" xfId="18" xr:uid="{00000000-0005-0000-0000-00000A000000}"/>
    <cellStyle name="Millares 5" xfId="4" xr:uid="{00000000-0005-0000-0000-00000B000000}"/>
    <cellStyle name="Millares 5 2" xfId="9" xr:uid="{00000000-0005-0000-0000-00000C000000}"/>
    <cellStyle name="Millares 5 3" xfId="17" xr:uid="{00000000-0005-0000-0000-00000D000000}"/>
    <cellStyle name="Millares 6" xfId="16" xr:uid="{00000000-0005-0000-0000-00000E000000}"/>
    <cellStyle name="Millares 7" xfId="15" xr:uid="{00000000-0005-0000-0000-00000F000000}"/>
    <cellStyle name="Millares 8" xfId="23" xr:uid="{00000000-0005-0000-0000-000010000000}"/>
    <cellStyle name="Millares 9" xfId="24" xr:uid="{00000000-0005-0000-0000-000011000000}"/>
    <cellStyle name="Moneda" xfId="1" builtinId="4"/>
    <cellStyle name="Moneda 2" xfId="6" xr:uid="{00000000-0005-0000-0000-000013000000}"/>
    <cellStyle name="Moneda 2 2" xfId="11" xr:uid="{00000000-0005-0000-0000-000014000000}"/>
    <cellStyle name="Moneda 2 3" xfId="19" xr:uid="{00000000-0005-0000-0000-000015000000}"/>
    <cellStyle name="Moneda 3" xfId="14" xr:uid="{00000000-0005-0000-0000-000016000000}"/>
    <cellStyle name="Moneda 3 2" xfId="22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110" zoomScaleNormal="110" workbookViewId="0">
      <selection activeCell="E71" sqref="E71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122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13.5" thickBot="1" x14ac:dyDescent="0.25">
      <c r="A5" s="1" t="s">
        <v>0</v>
      </c>
      <c r="B5" s="28" t="s">
        <v>123</v>
      </c>
      <c r="C5" s="28" t="s">
        <v>121</v>
      </c>
      <c r="D5" s="2" t="s">
        <v>0</v>
      </c>
      <c r="E5" s="28" t="s">
        <v>123</v>
      </c>
      <c r="F5" s="28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400532927.32859999</v>
      </c>
      <c r="C8" s="11">
        <f>SUM(C9:C15)</f>
        <v>966166312.98169994</v>
      </c>
      <c r="D8" s="9" t="s">
        <v>6</v>
      </c>
      <c r="E8" s="11">
        <f>SUM(E9:E17)</f>
        <v>166142232.30410001</v>
      </c>
      <c r="F8" s="11">
        <f>SUM(F9:F17)</f>
        <v>339770520.6803</v>
      </c>
    </row>
    <row r="9" spans="1:6" s="3" customFormat="1" ht="12.75" x14ac:dyDescent="0.2">
      <c r="A9" s="12" t="s">
        <v>7</v>
      </c>
      <c r="B9" s="31">
        <v>80000</v>
      </c>
      <c r="C9" s="31">
        <v>80000</v>
      </c>
      <c r="D9" s="14" t="s">
        <v>8</v>
      </c>
      <c r="E9" s="31">
        <v>14655669.214600001</v>
      </c>
      <c r="F9" s="31">
        <v>36533447.028800003</v>
      </c>
    </row>
    <row r="10" spans="1:6" s="3" customFormat="1" ht="12.75" x14ac:dyDescent="0.2">
      <c r="A10" s="12" t="s">
        <v>9</v>
      </c>
      <c r="B10" s="31">
        <v>400444289.19859999</v>
      </c>
      <c r="C10" s="31">
        <v>966077674.85169995</v>
      </c>
      <c r="D10" s="14" t="s">
        <v>10</v>
      </c>
      <c r="E10" s="31">
        <v>41258334.342799999</v>
      </c>
      <c r="F10" s="31">
        <v>109535081.24070001</v>
      </c>
    </row>
    <row r="11" spans="1:6" s="3" customFormat="1" ht="12.75" x14ac:dyDescent="0.2">
      <c r="A11" s="12" t="s">
        <v>11</v>
      </c>
      <c r="B11" s="31">
        <v>8638.1299999999992</v>
      </c>
      <c r="C11" s="31">
        <v>8638.1299999999992</v>
      </c>
      <c r="D11" s="14" t="s">
        <v>12</v>
      </c>
      <c r="E11" s="31">
        <v>116212.065</v>
      </c>
      <c r="F11" s="31">
        <v>2196909.69</v>
      </c>
    </row>
    <row r="12" spans="1:6" s="3" customFormat="1" ht="12.75" x14ac:dyDescent="0.2">
      <c r="A12" s="12" t="s">
        <v>13</v>
      </c>
      <c r="B12" s="13">
        <v>0</v>
      </c>
      <c r="C12" s="31">
        <v>0</v>
      </c>
      <c r="D12" s="14" t="s">
        <v>14</v>
      </c>
      <c r="E12" s="31">
        <v>0</v>
      </c>
      <c r="F12" s="31">
        <v>0</v>
      </c>
    </row>
    <row r="13" spans="1:6" s="3" customFormat="1" ht="12.75" x14ac:dyDescent="0.2">
      <c r="A13" s="12" t="s">
        <v>15</v>
      </c>
      <c r="B13" s="13">
        <v>0</v>
      </c>
      <c r="C13" s="31">
        <v>0</v>
      </c>
      <c r="D13" s="14" t="s">
        <v>16</v>
      </c>
      <c r="E13" s="31">
        <v>11001671.719799999</v>
      </c>
      <c r="F13" s="31">
        <v>10026445.561899999</v>
      </c>
    </row>
    <row r="14" spans="1:6" s="3" customFormat="1" ht="25.5" x14ac:dyDescent="0.2">
      <c r="A14" s="12" t="s">
        <v>17</v>
      </c>
      <c r="B14" s="13">
        <v>0</v>
      </c>
      <c r="C14" s="31">
        <v>0</v>
      </c>
      <c r="D14" s="14" t="s">
        <v>18</v>
      </c>
      <c r="E14" s="31">
        <v>0</v>
      </c>
      <c r="F14" s="31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1">
        <v>36828090.327699997</v>
      </c>
      <c r="F15" s="31">
        <v>114995312.6075</v>
      </c>
    </row>
    <row r="16" spans="1:6" s="3" customFormat="1" ht="12.75" x14ac:dyDescent="0.2">
      <c r="A16" s="10" t="s">
        <v>21</v>
      </c>
      <c r="B16" s="11">
        <f>SUM(B17:B23)</f>
        <v>2444155017.5401001</v>
      </c>
      <c r="C16" s="11">
        <f>SUM(C17:C23)</f>
        <v>1271397873.3727002</v>
      </c>
      <c r="D16" s="14" t="s">
        <v>22</v>
      </c>
      <c r="E16" s="31">
        <v>0</v>
      </c>
      <c r="F16" s="31">
        <v>0</v>
      </c>
    </row>
    <row r="17" spans="1:6" s="3" customFormat="1" ht="12.75" x14ac:dyDescent="0.2">
      <c r="A17" s="15" t="s">
        <v>23</v>
      </c>
      <c r="B17" s="31">
        <v>2415286562.6500001</v>
      </c>
      <c r="C17" s="31">
        <v>1238303033.9000001</v>
      </c>
      <c r="D17" s="14" t="s">
        <v>24</v>
      </c>
      <c r="E17" s="31">
        <v>62282254.634199999</v>
      </c>
      <c r="F17" s="31">
        <v>66483324.551399998</v>
      </c>
    </row>
    <row r="18" spans="1:6" s="3" customFormat="1" ht="12.75" x14ac:dyDescent="0.2">
      <c r="A18" s="15" t="s">
        <v>25</v>
      </c>
      <c r="B18" s="31">
        <v>1430200.46</v>
      </c>
      <c r="C18" s="31">
        <v>1430200.46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1">
        <v>14699845.0801</v>
      </c>
      <c r="C19" s="31">
        <v>10926925.822699999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1">
        <v>0</v>
      </c>
      <c r="C20" s="31">
        <v>6308594.9000000004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1">
        <v>0</v>
      </c>
      <c r="C21" s="31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1">
        <v>12738409.35</v>
      </c>
      <c r="C22" s="31">
        <v>14429118.289999999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1">
        <v>0</v>
      </c>
      <c r="C23" s="31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161195584.4729</v>
      </c>
      <c r="C24" s="11">
        <f>SUM(C25:C29)</f>
        <v>146693827.73949999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1">
        <v>1767909.5299</v>
      </c>
      <c r="C25" s="31">
        <v>46679325.125500001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1">
        <v>131998199.95900001</v>
      </c>
      <c r="C26" s="31">
        <v>52241070.149999999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1">
        <v>0</v>
      </c>
      <c r="C27" s="31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1">
        <v>27429474.984000001</v>
      </c>
      <c r="C28" s="31">
        <v>47773432.464000002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1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0">
        <f>SUM(B31:B35)</f>
        <v>0</v>
      </c>
      <c r="C30" s="11">
        <f>SUM(C31:C35)</f>
        <v>0</v>
      </c>
      <c r="D30" s="9" t="s">
        <v>50</v>
      </c>
      <c r="E30" s="11">
        <f>SUM(E31:E36)</f>
        <v>1716405612.51</v>
      </c>
      <c r="F30" s="11">
        <f>SUM(F31:F36)</f>
        <v>1638111132.6700001</v>
      </c>
    </row>
    <row r="31" spans="1:6" s="3" customFormat="1" ht="12.75" x14ac:dyDescent="0.2">
      <c r="A31" s="15" t="s">
        <v>51</v>
      </c>
      <c r="B31" s="13">
        <v>0</v>
      </c>
      <c r="C31" s="31">
        <v>0</v>
      </c>
      <c r="D31" s="14" t="s">
        <v>52</v>
      </c>
      <c r="E31" s="13">
        <v>0</v>
      </c>
      <c r="F31" s="31">
        <v>0</v>
      </c>
    </row>
    <row r="32" spans="1:6" s="3" customFormat="1" ht="12.75" x14ac:dyDescent="0.2">
      <c r="A32" s="15" t="s">
        <v>53</v>
      </c>
      <c r="B32" s="13">
        <v>0</v>
      </c>
      <c r="C32" s="31">
        <v>0</v>
      </c>
      <c r="D32" s="14" t="s">
        <v>54</v>
      </c>
      <c r="E32" s="13">
        <v>0</v>
      </c>
      <c r="F32" s="31">
        <v>0</v>
      </c>
    </row>
    <row r="33" spans="1:6" s="3" customFormat="1" ht="25.5" x14ac:dyDescent="0.2">
      <c r="A33" s="15" t="s">
        <v>55</v>
      </c>
      <c r="B33" s="13">
        <v>0</v>
      </c>
      <c r="C33" s="31">
        <v>0</v>
      </c>
      <c r="D33" s="14" t="s">
        <v>56</v>
      </c>
      <c r="E33" s="13">
        <v>0</v>
      </c>
      <c r="F33" s="31">
        <v>0</v>
      </c>
    </row>
    <row r="34" spans="1:6" s="3" customFormat="1" ht="25.5" x14ac:dyDescent="0.2">
      <c r="A34" s="15" t="s">
        <v>57</v>
      </c>
      <c r="B34" s="13">
        <v>0</v>
      </c>
      <c r="C34" s="31">
        <v>0</v>
      </c>
      <c r="D34" s="14" t="s">
        <v>58</v>
      </c>
      <c r="E34" s="31">
        <v>1716405612.51</v>
      </c>
      <c r="F34" s="31">
        <v>1638111132.6700001</v>
      </c>
    </row>
    <row r="35" spans="1:6" s="3" customFormat="1" ht="25.5" x14ac:dyDescent="0.2">
      <c r="A35" s="15" t="s">
        <v>59</v>
      </c>
      <c r="B35" s="13">
        <v>0</v>
      </c>
      <c r="C35" s="31">
        <v>0</v>
      </c>
      <c r="D35" s="14" t="s">
        <v>60</v>
      </c>
      <c r="E35" s="13">
        <v>0</v>
      </c>
      <c r="F35" s="31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31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31">
        <v>0</v>
      </c>
      <c r="D38" s="14" t="s">
        <v>66</v>
      </c>
      <c r="E38" s="13">
        <v>0</v>
      </c>
      <c r="F38" s="31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2500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2500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3005883529.3415999</v>
      </c>
      <c r="C46" s="22">
        <f>SUM(C8+C16+C24+C30+C36+C37+C40)</f>
        <v>2384258014.0939002</v>
      </c>
      <c r="D46" s="9" t="s">
        <v>80</v>
      </c>
      <c r="E46" s="11">
        <f>SUM(E8,E18,E22,E25,E26,E30,E37,E41)</f>
        <v>1882550344.8141</v>
      </c>
      <c r="F46" s="11">
        <f>SUM(F8,F18,F22,F25,F26,F30,F37,F41)</f>
        <v>1977881653.3503001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5">
        <v>2658073182.4400001</v>
      </c>
      <c r="C49" s="35">
        <v>2495283795.6399999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31">
        <v>0</v>
      </c>
      <c r="C50" s="31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5">
        <v>5225370748.6300001</v>
      </c>
      <c r="C51" s="35">
        <v>4989420399.0900002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5">
        <v>2957563225.4492998</v>
      </c>
      <c r="C52" s="35">
        <v>2735916645.0300002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5">
        <v>52447153.237400003</v>
      </c>
      <c r="C53" s="35">
        <v>52015983.609999999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24">
        <v>-1178268887.1928</v>
      </c>
      <c r="C54" s="24">
        <v>-1011010061.77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31">
        <v>0</v>
      </c>
      <c r="C55" s="31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31">
        <v>0</v>
      </c>
      <c r="C56" s="31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31">
        <v>0</v>
      </c>
      <c r="C57" s="31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1882550344.8141</v>
      </c>
      <c r="F58" s="11">
        <f>SUM(F46,F56)</f>
        <v>1977881653.3503001</v>
      </c>
    </row>
    <row r="59" spans="1:6" s="3" customFormat="1" ht="12.75" x14ac:dyDescent="0.2">
      <c r="A59" s="7" t="s">
        <v>100</v>
      </c>
      <c r="B59" s="32">
        <f>SUM(B49,B50,B51,B52,B53,B54,B55,B56,B57)</f>
        <v>9715185422.5638981</v>
      </c>
      <c r="C59" s="32">
        <f>SUM(C49,C50,C51,C52,C53,C54,C55,C56,C57)+0.01</f>
        <v>9261626761.6100006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12721068951.905499</v>
      </c>
      <c r="C61" s="22">
        <f>SUM(C46,C59)</f>
        <v>11645884775.703901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110569305.485</v>
      </c>
      <c r="F62" s="11">
        <f>SUM(F63:F65)</f>
        <v>107874707.61499999</v>
      </c>
    </row>
    <row r="63" spans="1:6" s="3" customFormat="1" ht="12.75" x14ac:dyDescent="0.2">
      <c r="A63" s="15"/>
      <c r="B63" s="20"/>
      <c r="C63" s="20"/>
      <c r="D63" s="14" t="s">
        <v>104</v>
      </c>
      <c r="E63" s="31">
        <v>0</v>
      </c>
      <c r="F63" s="31">
        <v>0</v>
      </c>
    </row>
    <row r="64" spans="1:6" s="3" customFormat="1" ht="12.75" x14ac:dyDescent="0.2">
      <c r="A64" s="15"/>
      <c r="B64" s="20"/>
      <c r="C64" s="20"/>
      <c r="D64" s="14" t="s">
        <v>105</v>
      </c>
      <c r="E64" s="31">
        <v>110569305.485</v>
      </c>
      <c r="F64" s="31">
        <v>107874707.61499999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31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10727949301.6077</v>
      </c>
      <c r="F67" s="11">
        <f>SUM(F68:F72)</f>
        <v>9560128414.7357998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1161656737.01</v>
      </c>
      <c r="F68" s="31">
        <v>770853161.64260006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1">
        <v>8599673943.2821007</v>
      </c>
      <c r="F69" s="31">
        <v>8286216017.5832005</v>
      </c>
    </row>
    <row r="70" spans="1:8" s="3" customFormat="1" ht="12.75" x14ac:dyDescent="0.2">
      <c r="A70" s="15"/>
      <c r="B70" s="20"/>
      <c r="C70" s="20"/>
      <c r="D70" s="14" t="s">
        <v>110</v>
      </c>
      <c r="E70" s="31">
        <v>42643446.399999999</v>
      </c>
      <c r="F70" s="31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1">
        <v>923975174.91559994</v>
      </c>
      <c r="F71" s="31">
        <v>460415789.11000001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31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10838518607.092701</v>
      </c>
      <c r="F78" s="11">
        <f>SUM(F62,F67,F74)</f>
        <v>9668003122.3507996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12721068951.906801</v>
      </c>
      <c r="F80" s="22">
        <f>SUM(F58,F78)</f>
        <v>11645884775.701099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E84" s="33"/>
      <c r="F84" s="33"/>
    </row>
    <row r="85" spans="1:6" s="3" customFormat="1" ht="12.75" x14ac:dyDescent="0.2">
      <c r="E85" s="33"/>
      <c r="F85" s="33"/>
    </row>
    <row r="86" spans="1:6" s="3" customFormat="1" ht="12.75" x14ac:dyDescent="0.2">
      <c r="D86" s="34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cp:lastPrinted>2017-04-26T00:17:51Z</cp:lastPrinted>
  <dcterms:created xsi:type="dcterms:W3CDTF">2017-04-19T19:31:08Z</dcterms:created>
  <dcterms:modified xsi:type="dcterms:W3CDTF">2024-10-07T22:54:15Z</dcterms:modified>
</cp:coreProperties>
</file>