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Y:\Yess\SEGUNDO TRIMESTRE 2024\TRANSPARENCIA\LEY DE DISCIPLINA FINANCIERA\"/>
    </mc:Choice>
  </mc:AlternateContent>
  <xr:revisionPtr revIDLastSave="0" documentId="8_{77CF6201-F058-42C5-A88A-B7552502D3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A" sheetId="1" r:id="rId1"/>
  </sheets>
  <externalReferences>
    <externalReference r:id="rId2"/>
  </externalReferences>
  <definedNames>
    <definedName name="_xlnm.Print_Area" localSheetId="0">'6 A'!$A$2:$G$160</definedName>
    <definedName name="ENTE_PUBLICO_A">'[1]Info General'!$C$7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E10" i="1"/>
  <c r="F10" i="1"/>
  <c r="B48" i="1"/>
  <c r="C150" i="1"/>
  <c r="E150" i="1"/>
  <c r="F150" i="1"/>
  <c r="C146" i="1"/>
  <c r="E146" i="1"/>
  <c r="F146" i="1"/>
  <c r="C133" i="1"/>
  <c r="E133" i="1"/>
  <c r="F133" i="1"/>
  <c r="C123" i="1"/>
  <c r="E123" i="1"/>
  <c r="F123" i="1"/>
  <c r="C113" i="1"/>
  <c r="E113" i="1"/>
  <c r="F113" i="1"/>
  <c r="C103" i="1"/>
  <c r="E103" i="1"/>
  <c r="F103" i="1"/>
  <c r="C93" i="1"/>
  <c r="E93" i="1"/>
  <c r="F93" i="1"/>
  <c r="C85" i="1"/>
  <c r="E85" i="1"/>
  <c r="F85" i="1"/>
  <c r="D86" i="1"/>
  <c r="G86" i="1" s="1"/>
  <c r="D87" i="1"/>
  <c r="G87" i="1" s="1"/>
  <c r="D88" i="1"/>
  <c r="G88" i="1" s="1"/>
  <c r="D89" i="1"/>
  <c r="G89" i="1" s="1"/>
  <c r="D90" i="1"/>
  <c r="G90" i="1" s="1"/>
  <c r="D91" i="1"/>
  <c r="G91" i="1" s="1"/>
  <c r="D92" i="1"/>
  <c r="G92" i="1" s="1"/>
  <c r="D94" i="1"/>
  <c r="G94" i="1" s="1"/>
  <c r="D95" i="1"/>
  <c r="G95" i="1" s="1"/>
  <c r="D96" i="1"/>
  <c r="G96" i="1" s="1"/>
  <c r="D97" i="1"/>
  <c r="G97" i="1" s="1"/>
  <c r="D98" i="1"/>
  <c r="G98" i="1" s="1"/>
  <c r="D99" i="1"/>
  <c r="G99" i="1" s="1"/>
  <c r="D100" i="1"/>
  <c r="G100" i="1" s="1"/>
  <c r="D101" i="1"/>
  <c r="G101" i="1" s="1"/>
  <c r="D102" i="1"/>
  <c r="G102" i="1" s="1"/>
  <c r="D104" i="1"/>
  <c r="G104" i="1" s="1"/>
  <c r="D105" i="1"/>
  <c r="G105" i="1" s="1"/>
  <c r="D106" i="1"/>
  <c r="G106" i="1" s="1"/>
  <c r="D107" i="1"/>
  <c r="G107" i="1" s="1"/>
  <c r="D108" i="1"/>
  <c r="G108" i="1" s="1"/>
  <c r="D109" i="1"/>
  <c r="G109" i="1" s="1"/>
  <c r="D110" i="1"/>
  <c r="G110" i="1" s="1"/>
  <c r="D111" i="1"/>
  <c r="G111" i="1" s="1"/>
  <c r="D112" i="1"/>
  <c r="G112" i="1" s="1"/>
  <c r="D114" i="1"/>
  <c r="G114" i="1" s="1"/>
  <c r="D115" i="1"/>
  <c r="G115" i="1" s="1"/>
  <c r="D116" i="1"/>
  <c r="G116" i="1" s="1"/>
  <c r="D117" i="1"/>
  <c r="G117" i="1" s="1"/>
  <c r="D118" i="1"/>
  <c r="G118" i="1" s="1"/>
  <c r="D119" i="1"/>
  <c r="G119" i="1" s="1"/>
  <c r="D120" i="1"/>
  <c r="G120" i="1" s="1"/>
  <c r="D121" i="1"/>
  <c r="G121" i="1" s="1"/>
  <c r="D122" i="1"/>
  <c r="G122" i="1" s="1"/>
  <c r="D124" i="1"/>
  <c r="G124" i="1" s="1"/>
  <c r="D125" i="1"/>
  <c r="G125" i="1" s="1"/>
  <c r="D126" i="1"/>
  <c r="G126" i="1" s="1"/>
  <c r="D127" i="1"/>
  <c r="G127" i="1" s="1"/>
  <c r="D128" i="1"/>
  <c r="G128" i="1" s="1"/>
  <c r="D129" i="1"/>
  <c r="G129" i="1" s="1"/>
  <c r="D130" i="1"/>
  <c r="G130" i="1" s="1"/>
  <c r="D131" i="1"/>
  <c r="G131" i="1" s="1"/>
  <c r="D132" i="1"/>
  <c r="G132" i="1" s="1"/>
  <c r="D134" i="1"/>
  <c r="G134" i="1" s="1"/>
  <c r="D135" i="1"/>
  <c r="G135" i="1" s="1"/>
  <c r="D136" i="1"/>
  <c r="G136" i="1" s="1"/>
  <c r="D138" i="1"/>
  <c r="G138" i="1" s="1"/>
  <c r="D139" i="1"/>
  <c r="G139" i="1" s="1"/>
  <c r="D140" i="1"/>
  <c r="G140" i="1" s="1"/>
  <c r="D141" i="1"/>
  <c r="G141" i="1" s="1"/>
  <c r="D142" i="1"/>
  <c r="G142" i="1" s="1"/>
  <c r="D143" i="1"/>
  <c r="G143" i="1" s="1"/>
  <c r="D144" i="1"/>
  <c r="G144" i="1" s="1"/>
  <c r="D145" i="1"/>
  <c r="G145" i="1" s="1"/>
  <c r="D147" i="1"/>
  <c r="D148" i="1"/>
  <c r="G148" i="1" s="1"/>
  <c r="D149" i="1"/>
  <c r="G149" i="1" s="1"/>
  <c r="D151" i="1"/>
  <c r="G151" i="1" s="1"/>
  <c r="D152" i="1"/>
  <c r="G152" i="1" s="1"/>
  <c r="D153" i="1"/>
  <c r="G153" i="1" s="1"/>
  <c r="D154" i="1"/>
  <c r="G154" i="1" s="1"/>
  <c r="D155" i="1"/>
  <c r="G155" i="1" s="1"/>
  <c r="D156" i="1"/>
  <c r="G156" i="1" s="1"/>
  <c r="D157" i="1"/>
  <c r="G157" i="1" s="1"/>
  <c r="D158" i="1"/>
  <c r="G133" i="1" l="1"/>
  <c r="G150" i="1"/>
  <c r="D150" i="1"/>
  <c r="D146" i="1"/>
  <c r="G147" i="1"/>
  <c r="G146" i="1" s="1"/>
  <c r="D133" i="1"/>
  <c r="G123" i="1"/>
  <c r="D123" i="1"/>
  <c r="G113" i="1"/>
  <c r="D113" i="1"/>
  <c r="G103" i="1"/>
  <c r="D103" i="1"/>
  <c r="G93" i="1"/>
  <c r="D93" i="1"/>
  <c r="G85" i="1"/>
  <c r="D85" i="1"/>
  <c r="B150" i="1"/>
  <c r="B146" i="1"/>
  <c r="C137" i="1"/>
  <c r="E137" i="1"/>
  <c r="F137" i="1"/>
  <c r="B137" i="1"/>
  <c r="B133" i="1"/>
  <c r="B123" i="1"/>
  <c r="B113" i="1"/>
  <c r="B103" i="1"/>
  <c r="B93" i="1"/>
  <c r="B85" i="1"/>
  <c r="D83" i="1"/>
  <c r="D82" i="1"/>
  <c r="D81" i="1"/>
  <c r="D80" i="1"/>
  <c r="D79" i="1"/>
  <c r="D78" i="1"/>
  <c r="D77" i="1"/>
  <c r="D76" i="1"/>
  <c r="G75" i="1"/>
  <c r="F75" i="1"/>
  <c r="E75" i="1"/>
  <c r="C75" i="1"/>
  <c r="B75" i="1"/>
  <c r="D74" i="1"/>
  <c r="D73" i="1"/>
  <c r="D72" i="1"/>
  <c r="G71" i="1"/>
  <c r="F71" i="1"/>
  <c r="E71" i="1"/>
  <c r="C71" i="1"/>
  <c r="B71" i="1"/>
  <c r="D70" i="1"/>
  <c r="D69" i="1"/>
  <c r="D68" i="1"/>
  <c r="D67" i="1"/>
  <c r="D66" i="1"/>
  <c r="D65" i="1"/>
  <c r="D64" i="1"/>
  <c r="D63" i="1"/>
  <c r="G62" i="1"/>
  <c r="F62" i="1"/>
  <c r="E62" i="1"/>
  <c r="C62" i="1"/>
  <c r="B62" i="1"/>
  <c r="D61" i="1"/>
  <c r="G61" i="1" s="1"/>
  <c r="D60" i="1"/>
  <c r="D59" i="1"/>
  <c r="G59" i="1" s="1"/>
  <c r="F58" i="1"/>
  <c r="E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F48" i="1"/>
  <c r="E48" i="1"/>
  <c r="C48" i="1"/>
  <c r="D47" i="1"/>
  <c r="G47" i="1" s="1"/>
  <c r="D46" i="1"/>
  <c r="G46" i="1" s="1"/>
  <c r="D45" i="1"/>
  <c r="G45" i="1" s="1"/>
  <c r="D44" i="1"/>
  <c r="D43" i="1"/>
  <c r="G43" i="1" s="1"/>
  <c r="D42" i="1"/>
  <c r="G42" i="1" s="1"/>
  <c r="D41" i="1"/>
  <c r="G41" i="1" s="1"/>
  <c r="D40" i="1"/>
  <c r="G40" i="1" s="1"/>
  <c r="D39" i="1"/>
  <c r="G39" i="1" s="1"/>
  <c r="F38" i="1"/>
  <c r="E38" i="1"/>
  <c r="C38" i="1"/>
  <c r="B38" i="1"/>
  <c r="D37" i="1"/>
  <c r="G37" i="1" s="1"/>
  <c r="D36" i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F28" i="1"/>
  <c r="E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B9" i="1" l="1"/>
  <c r="D137" i="1"/>
  <c r="G137" i="1" s="1"/>
  <c r="G84" i="1" s="1"/>
  <c r="D75" i="1"/>
  <c r="D58" i="1"/>
  <c r="D71" i="1"/>
  <c r="B84" i="1"/>
  <c r="B159" i="1" s="1"/>
  <c r="D62" i="1"/>
  <c r="D48" i="1"/>
  <c r="D38" i="1"/>
  <c r="D28" i="1"/>
  <c r="D18" i="1"/>
  <c r="D10" i="1"/>
  <c r="G36" i="1"/>
  <c r="G28" i="1" s="1"/>
  <c r="G44" i="1"/>
  <c r="G38" i="1" s="1"/>
  <c r="G52" i="1"/>
  <c r="G48" i="1" s="1"/>
  <c r="G60" i="1"/>
  <c r="G58" i="1" s="1"/>
  <c r="G10" i="1"/>
  <c r="G19" i="1"/>
  <c r="G18" i="1" s="1"/>
  <c r="C9" i="1"/>
  <c r="E9" i="1"/>
  <c r="F9" i="1"/>
  <c r="C84" i="1"/>
  <c r="E84" i="1"/>
  <c r="F84" i="1"/>
  <c r="G9" i="1" l="1"/>
  <c r="G159" i="1" s="1"/>
  <c r="F159" i="1"/>
  <c r="E159" i="1"/>
  <c r="C159" i="1"/>
  <c r="D9" i="1" l="1"/>
  <c r="D84" i="1"/>
  <c r="D159" i="1" l="1"/>
</calcChain>
</file>

<file path=xl/sharedStrings.xml><?xml version="1.0" encoding="utf-8"?>
<sst xmlns="http://schemas.openxmlformats.org/spreadsheetml/2006/main" count="163" uniqueCount="90">
  <si>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</si>
  <si>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</si>
  <si>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</si>
  <si>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</si>
  <si>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</si>
  <si>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</si>
  <si>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</si>
  <si>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</si>
  <si>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</si>
  <si>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</si>
  <si>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</si>
  <si>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</si>
  <si>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</si>
  <si>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</si>
  <si>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</si>
  <si>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</si>
  <si>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</si>
  <si>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</si>
  <si>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</si>
  <si>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</si>
  <si>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</si>
  <si>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</si>
  <si>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</si>
  <si>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</si>
  <si>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</si>
  <si>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</si>
  <si>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</si>
  <si>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</si>
  <si>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</si>
  <si>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</si>
  <si>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</si>
  <si>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</si>
  <si>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</si>
  <si>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</si>
  <si>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</si>
  <si>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</si>
  <si>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</si>
  <si>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</si>
  <si>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</si>
  <si>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</si>
  <si>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</si>
  <si>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</si>
  <si>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</si>
  <si>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</si>
  <si>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</si>
  <si>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</si>
  <si>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</si>
  <si>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</si>
  <si>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</si>
  <si>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</si>
  <si>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</si>
  <si>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</si>
  <si>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</si>
  <si>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</si>
  <si>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</si>
  <si>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</si>
  <si>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</si>
  <si>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</si>
  <si>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</si>
  <si>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</si>
  <si>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</si>
  <si>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</si>
  <si>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</si>
  <si>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</si>
  <si>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</si>
  <si>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</si>
  <si>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</si>
  <si>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</si>
  <si>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</si>
  <si>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</si>
  <si>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</si>
  <si>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</si>
  <si>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</si>
  <si>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</si>
  <si>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</si>
  <si>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</si>
  <si>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</si>
  <si>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</si>
  <si>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</si>
  <si>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</si>
  <si>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</si>
  <si>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</si>
  <si>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</si>
  <si>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</si>
  <si>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</si>
  <si>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</si>
  <si>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</si>
  <si>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</si>
  <si>
    <t>Universidad Autonoma del Estado de Hidalgo</t>
  </si>
  <si>
    <r>
      <t>Del 1 de enero al 30 de Junio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</si>
</sst>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43" fontId="0" fillId="0" borderId="0" xfId="1" applyFont="1"/>
    <xf numFmtId="0" fontId="0" fillId="0" borderId="0" xfId="0" applyBorder="1"/>
    <xf numFmtId="43" fontId="0" fillId="0" borderId="1" xfId="1" applyFont="1" applyBorder="1"/>
    <xf numFmtId="0" fontId="0" fillId="0" borderId="1" xfId="0" applyBorder="1" applyAlignment="1">
      <alignment vertical="center"/>
    </xf>
    <xf numFmtId="43" fontId="2" fillId="2" borderId="2" xfId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43" fontId="0" fillId="2" borderId="2" xfId="1" applyFon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43" fontId="0" fillId="2" borderId="2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43" fontId="0" fillId="0" borderId="2" xfId="2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indent="3"/>
    </xf>
    <xf numFmtId="43" fontId="2" fillId="3" borderId="4" xfId="1" applyFont="1" applyFill="1" applyBorder="1" applyAlignment="1">
      <alignment horizontal="center" vertical="center" wrapText="1"/>
    </xf>
    <xf numFmtId="43" fontId="0" fillId="0" borderId="2" xfId="6" applyFont="1" applyBorder="1"/>
    <xf numFmtId="43" fontId="0" fillId="0" borderId="2" xfId="8" applyFont="1" applyBorder="1"/>
    <xf numFmtId="0" fontId="2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9">
    <cellStyle name="Millares" xfId="1" builtinId="3"/>
    <cellStyle name="Millares 2" xfId="2" xr:uid="{00000000-0005-0000-0000-000001000000}"/>
    <cellStyle name="Millares 2 2" xfId="6" xr:uid="{EA592232-8645-47E9-8017-3E53F066EE79}"/>
    <cellStyle name="Millares 3" xfId="3" xr:uid="{00000000-0005-0000-0000-000002000000}"/>
    <cellStyle name="Millares 3 2" xfId="7" xr:uid="{8ECC85D4-6B0C-4EAB-BB01-92DEA80294EC}"/>
    <cellStyle name="Millares 4" xfId="4" xr:uid="{0172059C-A2B1-4746-8B3B-1BAD1D3D9116}"/>
    <cellStyle name="Millares 5" xfId="5" xr:uid="{7D268786-33FE-4261-B5D3-CDC4395DB9C6}"/>
    <cellStyle name="Millares 6" xfId="8" xr:uid="{5B65A5E0-7EFE-4224-9E88-7314E3E2558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1"/>
  <sheetViews>
    <sheetView showGridLines="0" tabSelected="1" zoomScale="85" zoomScaleNormal="85" zoomScaleSheetLayoutView="70" workbookViewId="0">
      <selection sqref="A1:G1"/>
    </sheetView>
  </sheetViews>
  <sheetFormatPr baseColWidth="10" defaultColWidth="10.7109375" defaultRowHeight="15" zeroHeight="1" x14ac:dyDescent="0.25"/>
  <cols>
    <col min="1" max="1" width="102.85546875" customWidth="1"/>
    <col min="2" max="2" width="25.42578125" style="1" bestFit="1" customWidth="1"/>
    <col min="3" max="3" width="21.140625" style="1" bestFit="1" customWidth="1"/>
    <col min="4" max="4" width="25.42578125" style="1" bestFit="1" customWidth="1"/>
    <col min="5" max="5" width="23.140625" style="1" bestFit="1" customWidth="1"/>
    <col min="6" max="6" width="23.5703125" style="1" bestFit="1" customWidth="1"/>
    <col min="7" max="7" width="24" style="1" customWidth="1"/>
  </cols>
  <sheetData>
    <row r="1" spans="1:7" ht="56.25" customHeight="1" x14ac:dyDescent="0.25">
      <c r="A1" s="23" t="s">
        <v>87</v>
      </c>
      <c r="B1" s="24"/>
      <c r="C1" s="24"/>
      <c r="D1" s="24"/>
      <c r="E1" s="24"/>
      <c r="F1" s="24"/>
      <c r="G1" s="24"/>
    </row>
    <row r="2" spans="1:7" x14ac:dyDescent="0.25">
      <c r="A2" s="25" t="s">
        <v>88</v>
      </c>
      <c r="B2" s="25"/>
      <c r="C2" s="25"/>
      <c r="D2" s="25"/>
      <c r="E2" s="25"/>
      <c r="F2" s="25"/>
      <c r="G2" s="25"/>
    </row>
    <row r="3" spans="1:7" x14ac:dyDescent="0.25">
      <c r="A3" s="26" t="s">
        <v>86</v>
      </c>
      <c r="B3" s="26"/>
      <c r="C3" s="26"/>
      <c r="D3" s="26"/>
      <c r="E3" s="26"/>
      <c r="F3" s="26"/>
      <c r="G3" s="26"/>
    </row>
    <row r="4" spans="1:7" x14ac:dyDescent="0.25">
      <c r="A4" s="26" t="s">
        <v>85</v>
      </c>
      <c r="B4" s="26"/>
      <c r="C4" s="26"/>
      <c r="D4" s="26"/>
      <c r="E4" s="26"/>
      <c r="F4" s="26"/>
      <c r="G4" s="26"/>
    </row>
    <row r="5" spans="1:7" x14ac:dyDescent="0.25">
      <c r="A5" s="27" t="s">
        <v>89</v>
      </c>
      <c r="B5" s="27"/>
      <c r="C5" s="27"/>
      <c r="D5" s="27"/>
      <c r="E5" s="27"/>
      <c r="F5" s="27"/>
      <c r="G5" s="27"/>
    </row>
    <row r="6" spans="1:7" x14ac:dyDescent="0.25">
      <c r="A6" s="28" t="s">
        <v>84</v>
      </c>
      <c r="B6" s="28"/>
      <c r="C6" s="28"/>
      <c r="D6" s="28"/>
      <c r="E6" s="28"/>
      <c r="F6" s="28"/>
      <c r="G6" s="28"/>
    </row>
    <row r="7" spans="1:7" ht="15" customHeight="1" x14ac:dyDescent="0.25">
      <c r="A7" s="21" t="s">
        <v>83</v>
      </c>
      <c r="B7" s="22" t="s">
        <v>82</v>
      </c>
      <c r="C7" s="22"/>
      <c r="D7" s="22"/>
      <c r="E7" s="22"/>
      <c r="F7" s="22"/>
      <c r="G7" s="22" t="s">
        <v>81</v>
      </c>
    </row>
    <row r="8" spans="1:7" ht="30" x14ac:dyDescent="0.25">
      <c r="A8" s="21"/>
      <c r="B8" s="18" t="s">
        <v>80</v>
      </c>
      <c r="C8" s="18" t="s">
        <v>79</v>
      </c>
      <c r="D8" s="18" t="s">
        <v>78</v>
      </c>
      <c r="E8" s="18" t="s">
        <v>77</v>
      </c>
      <c r="F8" s="18" t="s">
        <v>76</v>
      </c>
      <c r="G8" s="22"/>
    </row>
    <row r="9" spans="1:7" x14ac:dyDescent="0.25">
      <c r="A9" s="17" t="s">
        <v>75</v>
      </c>
      <c r="B9" s="5">
        <f>SUM(B10,B18,B28,B38,B48,B58,B62,B71,B75)</f>
        <v>1821842389.2763999</v>
      </c>
      <c r="C9" s="5">
        <f t="shared" ref="C9:F9" si="0">SUM(C10,C18,C28,C38,C48,C58,C62,C71,C75)</f>
        <v>513964544.78199995</v>
      </c>
      <c r="D9" s="5">
        <f t="shared" si="0"/>
        <v>2335806934.0584002</v>
      </c>
      <c r="E9" s="5">
        <f t="shared" si="0"/>
        <v>771229113.5424999</v>
      </c>
      <c r="F9" s="5">
        <f t="shared" si="0"/>
        <v>696482666.875</v>
      </c>
      <c r="G9" s="5">
        <f>SUM(G10,G18,G28,G38,G48,G58,G62,G71,G75)</f>
        <v>1564577820.5159001</v>
      </c>
    </row>
    <row r="10" spans="1:7" x14ac:dyDescent="0.25">
      <c r="A10" s="12" t="s">
        <v>73</v>
      </c>
      <c r="B10" s="9">
        <f t="shared" ref="B10:G10" si="1">SUM(B11:B17)</f>
        <v>444705696.67999995</v>
      </c>
      <c r="C10" s="9">
        <f t="shared" si="1"/>
        <v>4637.4200000092387</v>
      </c>
      <c r="D10" s="9">
        <f t="shared" si="1"/>
        <v>444710334.10000002</v>
      </c>
      <c r="E10" s="9">
        <f t="shared" si="1"/>
        <v>81712271.570700005</v>
      </c>
      <c r="F10" s="9">
        <f t="shared" si="1"/>
        <v>70140055.020700008</v>
      </c>
      <c r="G10" s="9">
        <f t="shared" si="1"/>
        <v>362998062.52930003</v>
      </c>
    </row>
    <row r="11" spans="1:7" x14ac:dyDescent="0.25">
      <c r="A11" s="10" t="s">
        <v>72</v>
      </c>
      <c r="B11" s="13">
        <v>147222642.44</v>
      </c>
      <c r="C11" s="13">
        <v>-69745445.109999999</v>
      </c>
      <c r="D11" s="9">
        <f t="shared" ref="D11:D17" si="2">+B11+C11</f>
        <v>77477197.329999998</v>
      </c>
      <c r="E11" s="13">
        <v>5199800.5199999996</v>
      </c>
      <c r="F11" s="13">
        <v>5180042.37</v>
      </c>
      <c r="G11" s="9">
        <f t="shared" ref="G11:G17" si="3">D11-E11</f>
        <v>72277396.810000002</v>
      </c>
    </row>
    <row r="12" spans="1:7" x14ac:dyDescent="0.25">
      <c r="A12" s="10" t="s">
        <v>71</v>
      </c>
      <c r="B12" s="13">
        <v>36000</v>
      </c>
      <c r="C12" s="13">
        <v>-36000</v>
      </c>
      <c r="D12" s="9">
        <f t="shared" si="2"/>
        <v>0</v>
      </c>
      <c r="E12" s="13">
        <v>0</v>
      </c>
      <c r="F12" s="13">
        <v>0</v>
      </c>
      <c r="G12" s="9">
        <f t="shared" si="3"/>
        <v>0</v>
      </c>
    </row>
    <row r="13" spans="1:7" x14ac:dyDescent="0.25">
      <c r="A13" s="10" t="s">
        <v>70</v>
      </c>
      <c r="B13" s="13">
        <v>68941549.269999996</v>
      </c>
      <c r="C13" s="13">
        <v>-16349243.42</v>
      </c>
      <c r="D13" s="9">
        <f t="shared" si="2"/>
        <v>52592305.849999994</v>
      </c>
      <c r="E13" s="13">
        <v>1759280.223</v>
      </c>
      <c r="F13" s="13">
        <v>1574802.6129999999</v>
      </c>
      <c r="G13" s="9">
        <f t="shared" si="3"/>
        <v>50833025.626999997</v>
      </c>
    </row>
    <row r="14" spans="1:7" x14ac:dyDescent="0.25">
      <c r="A14" s="10" t="s">
        <v>69</v>
      </c>
      <c r="B14" s="13">
        <v>55286119.109999999</v>
      </c>
      <c r="C14" s="13">
        <v>-54839360.630000003</v>
      </c>
      <c r="D14" s="9">
        <f t="shared" si="2"/>
        <v>446758.47999999672</v>
      </c>
      <c r="E14" s="13">
        <v>228198.28</v>
      </c>
      <c r="F14" s="13">
        <v>228198.28</v>
      </c>
      <c r="G14" s="9">
        <f t="shared" si="3"/>
        <v>218560.19999999672</v>
      </c>
    </row>
    <row r="15" spans="1:7" x14ac:dyDescent="0.25">
      <c r="A15" s="10" t="s">
        <v>68</v>
      </c>
      <c r="B15" s="13">
        <v>121812145.09999999</v>
      </c>
      <c r="C15" s="13">
        <v>20491230.183200002</v>
      </c>
      <c r="D15" s="9">
        <f t="shared" si="2"/>
        <v>142303375.2832</v>
      </c>
      <c r="E15" s="13">
        <v>71376286.617699996</v>
      </c>
      <c r="F15" s="13">
        <v>60008305.827699997</v>
      </c>
      <c r="G15" s="9">
        <f t="shared" si="3"/>
        <v>70927088.6655</v>
      </c>
    </row>
    <row r="16" spans="1:7" x14ac:dyDescent="0.25">
      <c r="A16" s="10" t="s">
        <v>67</v>
      </c>
      <c r="B16" s="13">
        <v>36734249.810000002</v>
      </c>
      <c r="C16" s="13">
        <v>125525957.2168</v>
      </c>
      <c r="D16" s="9">
        <f t="shared" si="2"/>
        <v>162260207.02680001</v>
      </c>
      <c r="E16" s="13">
        <v>0</v>
      </c>
      <c r="F16" s="13">
        <v>0</v>
      </c>
      <c r="G16" s="9">
        <f t="shared" si="3"/>
        <v>162260207.02680001</v>
      </c>
    </row>
    <row r="17" spans="1:7" x14ac:dyDescent="0.25">
      <c r="A17" s="10" t="s">
        <v>66</v>
      </c>
      <c r="B17" s="13">
        <v>14672990.949999999</v>
      </c>
      <c r="C17" s="13">
        <v>-5042500.82</v>
      </c>
      <c r="D17" s="9">
        <f t="shared" si="2"/>
        <v>9630490.129999999</v>
      </c>
      <c r="E17" s="13">
        <v>3148705.93</v>
      </c>
      <c r="F17" s="13">
        <v>3148705.93</v>
      </c>
      <c r="G17" s="9">
        <f t="shared" si="3"/>
        <v>6481784.1999999993</v>
      </c>
    </row>
    <row r="18" spans="1:7" x14ac:dyDescent="0.25">
      <c r="A18" s="12" t="s">
        <v>65</v>
      </c>
      <c r="B18" s="13">
        <f>SUM(B19:B27)</f>
        <v>102128393.83050001</v>
      </c>
      <c r="C18" s="13">
        <f t="shared" ref="C18:F18" si="4">SUM(C19:C27)</f>
        <v>53946281.808700003</v>
      </c>
      <c r="D18" s="13">
        <f>SUM(D19:D27)</f>
        <v>156074675.6392</v>
      </c>
      <c r="E18" s="13">
        <f t="shared" si="4"/>
        <v>74678296.545500025</v>
      </c>
      <c r="F18" s="13">
        <f t="shared" si="4"/>
        <v>58885144.761899993</v>
      </c>
      <c r="G18" s="13">
        <f>SUM(G19:G27)</f>
        <v>81396379.093700007</v>
      </c>
    </row>
    <row r="19" spans="1:7" x14ac:dyDescent="0.25">
      <c r="A19" s="10" t="s">
        <v>64</v>
      </c>
      <c r="B19" s="13">
        <v>64094692.960199997</v>
      </c>
      <c r="C19" s="13">
        <v>23573064.919199999</v>
      </c>
      <c r="D19" s="9">
        <f t="shared" ref="D19:D27" si="5">+B19+C19</f>
        <v>87667757.8794</v>
      </c>
      <c r="E19" s="13">
        <v>42301092.611100003</v>
      </c>
      <c r="F19" s="13">
        <v>40870080.697099999</v>
      </c>
      <c r="G19" s="9">
        <f t="shared" ref="G19:G27" si="6">D19-E19</f>
        <v>45366665.268299997</v>
      </c>
    </row>
    <row r="20" spans="1:7" x14ac:dyDescent="0.25">
      <c r="A20" s="10" t="s">
        <v>63</v>
      </c>
      <c r="B20" s="13">
        <v>1825655.79</v>
      </c>
      <c r="C20" s="13">
        <v>-123397.69</v>
      </c>
      <c r="D20" s="9">
        <f t="shared" si="5"/>
        <v>1702258.1</v>
      </c>
      <c r="E20" s="13">
        <v>50553.5</v>
      </c>
      <c r="F20" s="13">
        <v>50553.5</v>
      </c>
      <c r="G20" s="9">
        <f t="shared" si="6"/>
        <v>1651704.6</v>
      </c>
    </row>
    <row r="21" spans="1:7" x14ac:dyDescent="0.25">
      <c r="A21" s="10" t="s">
        <v>62</v>
      </c>
      <c r="B21" s="13">
        <v>0</v>
      </c>
      <c r="C21" s="13">
        <v>0</v>
      </c>
      <c r="D21" s="9">
        <f t="shared" si="5"/>
        <v>0</v>
      </c>
      <c r="E21" s="13">
        <v>0</v>
      </c>
      <c r="F21" s="13">
        <v>0</v>
      </c>
      <c r="G21" s="9">
        <f t="shared" si="6"/>
        <v>0</v>
      </c>
    </row>
    <row r="22" spans="1:7" x14ac:dyDescent="0.25">
      <c r="A22" s="10" t="s">
        <v>61</v>
      </c>
      <c r="B22" s="13">
        <v>7252103.3097999999</v>
      </c>
      <c r="C22" s="13">
        <v>28034089.116799999</v>
      </c>
      <c r="D22" s="9">
        <f t="shared" si="5"/>
        <v>35286192.426600002</v>
      </c>
      <c r="E22" s="13">
        <v>25601225.782600001</v>
      </c>
      <c r="F22" s="13">
        <v>11437364.713</v>
      </c>
      <c r="G22" s="9">
        <f t="shared" si="6"/>
        <v>9684966.6440000013</v>
      </c>
    </row>
    <row r="23" spans="1:7" x14ac:dyDescent="0.25">
      <c r="A23" s="10" t="s">
        <v>60</v>
      </c>
      <c r="B23" s="13">
        <v>6119284.0199999996</v>
      </c>
      <c r="C23" s="13">
        <v>-697818.24199999997</v>
      </c>
      <c r="D23" s="9">
        <f t="shared" si="5"/>
        <v>5421465.7779999999</v>
      </c>
      <c r="E23" s="13">
        <v>293676.03999999998</v>
      </c>
      <c r="F23" s="13">
        <v>293676.03999999998</v>
      </c>
      <c r="G23" s="9">
        <f t="shared" si="6"/>
        <v>5127789.7379999999</v>
      </c>
    </row>
    <row r="24" spans="1:7" x14ac:dyDescent="0.25">
      <c r="A24" s="10" t="s">
        <v>59</v>
      </c>
      <c r="B24" s="13">
        <v>172039</v>
      </c>
      <c r="C24" s="13">
        <v>1005859.32</v>
      </c>
      <c r="D24" s="9">
        <f t="shared" si="5"/>
        <v>1177898.3199999998</v>
      </c>
      <c r="E24" s="13">
        <v>570210.23</v>
      </c>
      <c r="F24" s="13">
        <v>570210.23</v>
      </c>
      <c r="G24" s="9">
        <f t="shared" si="6"/>
        <v>607688.08999999985</v>
      </c>
    </row>
    <row r="25" spans="1:7" x14ac:dyDescent="0.25">
      <c r="A25" s="10" t="s">
        <v>58</v>
      </c>
      <c r="B25" s="13">
        <v>4994518.2300000004</v>
      </c>
      <c r="C25" s="13">
        <v>5544943.7019999996</v>
      </c>
      <c r="D25" s="9">
        <f t="shared" si="5"/>
        <v>10539461.932</v>
      </c>
      <c r="E25" s="13">
        <v>1206730.848</v>
      </c>
      <c r="F25" s="13">
        <v>1206730.848</v>
      </c>
      <c r="G25" s="9">
        <f t="shared" si="6"/>
        <v>9332731.0840000007</v>
      </c>
    </row>
    <row r="26" spans="1:7" x14ac:dyDescent="0.25">
      <c r="A26" s="10" t="s">
        <v>57</v>
      </c>
      <c r="B26" s="13">
        <v>0</v>
      </c>
      <c r="C26" s="13">
        <v>0</v>
      </c>
      <c r="D26" s="9">
        <f t="shared" si="5"/>
        <v>0</v>
      </c>
      <c r="E26" s="13">
        <v>0</v>
      </c>
      <c r="F26" s="13">
        <v>0</v>
      </c>
      <c r="G26" s="9">
        <f t="shared" si="6"/>
        <v>0</v>
      </c>
    </row>
    <row r="27" spans="1:7" x14ac:dyDescent="0.25">
      <c r="A27" s="10" t="s">
        <v>56</v>
      </c>
      <c r="B27" s="13">
        <v>17670100.520500001</v>
      </c>
      <c r="C27" s="13">
        <v>-3390459.3173000002</v>
      </c>
      <c r="D27" s="9">
        <f t="shared" si="5"/>
        <v>14279641.203200001</v>
      </c>
      <c r="E27" s="13">
        <v>4654807.5338000003</v>
      </c>
      <c r="F27" s="13">
        <v>4456528.7337999996</v>
      </c>
      <c r="G27" s="9">
        <f t="shared" si="6"/>
        <v>9624833.6694000009</v>
      </c>
    </row>
    <row r="28" spans="1:7" x14ac:dyDescent="0.25">
      <c r="A28" s="12" t="s">
        <v>55</v>
      </c>
      <c r="B28" s="9">
        <f t="shared" ref="B28:G28" si="7">SUM(B29:B37)</f>
        <v>363244755.09590006</v>
      </c>
      <c r="C28" s="9">
        <f t="shared" si="7"/>
        <v>156108439.93529999</v>
      </c>
      <c r="D28" s="9">
        <f t="shared" si="7"/>
        <v>519353195.03119993</v>
      </c>
      <c r="E28" s="9">
        <f t="shared" si="7"/>
        <v>161311835.61489999</v>
      </c>
      <c r="F28" s="9">
        <f t="shared" si="7"/>
        <v>153460124.14140001</v>
      </c>
      <c r="G28" s="9">
        <f t="shared" si="7"/>
        <v>358041359.4163</v>
      </c>
    </row>
    <row r="29" spans="1:7" x14ac:dyDescent="0.25">
      <c r="A29" s="10" t="s">
        <v>54</v>
      </c>
      <c r="B29" s="13">
        <v>56021472.630000003</v>
      </c>
      <c r="C29" s="20">
        <v>-15395783.790100001</v>
      </c>
      <c r="D29" s="9">
        <f t="shared" ref="D29:D37" si="8">+B29+C29</f>
        <v>40625688.839900002</v>
      </c>
      <c r="E29" s="20">
        <v>8447061.7303999998</v>
      </c>
      <c r="F29" s="13">
        <v>8312657.1804</v>
      </c>
      <c r="G29" s="9">
        <f t="shared" ref="G29:G37" si="9">D29-E29</f>
        <v>32178627.109500002</v>
      </c>
    </row>
    <row r="30" spans="1:7" x14ac:dyDescent="0.25">
      <c r="A30" s="10" t="s">
        <v>53</v>
      </c>
      <c r="B30" s="13">
        <v>36966087.399999999</v>
      </c>
      <c r="C30" s="20">
        <v>5939305.71</v>
      </c>
      <c r="D30" s="9">
        <f t="shared" si="8"/>
        <v>42905393.109999999</v>
      </c>
      <c r="E30" s="20">
        <v>23566960.450800002</v>
      </c>
      <c r="F30" s="13">
        <v>23530075.780900002</v>
      </c>
      <c r="G30" s="9">
        <f t="shared" si="9"/>
        <v>19338432.659199998</v>
      </c>
    </row>
    <row r="31" spans="1:7" x14ac:dyDescent="0.25">
      <c r="A31" s="10" t="s">
        <v>52</v>
      </c>
      <c r="B31" s="13">
        <v>104425382.9809</v>
      </c>
      <c r="C31" s="20">
        <v>20354227.0781</v>
      </c>
      <c r="D31" s="9">
        <f t="shared" si="8"/>
        <v>124779610.059</v>
      </c>
      <c r="E31" s="20">
        <v>66872897.327399999</v>
      </c>
      <c r="F31" s="13">
        <v>65746624.697400004</v>
      </c>
      <c r="G31" s="9">
        <f t="shared" si="9"/>
        <v>57906712.731600001</v>
      </c>
    </row>
    <row r="32" spans="1:7" x14ac:dyDescent="0.25">
      <c r="A32" s="10" t="s">
        <v>51</v>
      </c>
      <c r="B32" s="13">
        <v>5799759.9500000002</v>
      </c>
      <c r="C32" s="20">
        <v>24949277.800000001</v>
      </c>
      <c r="D32" s="9">
        <f t="shared" si="8"/>
        <v>30749037.75</v>
      </c>
      <c r="E32" s="20">
        <v>4471711.6979999999</v>
      </c>
      <c r="F32" s="13">
        <v>4471711.6979999999</v>
      </c>
      <c r="G32" s="9">
        <f t="shared" si="9"/>
        <v>26277326.052000001</v>
      </c>
    </row>
    <row r="33" spans="1:7" x14ac:dyDescent="0.25">
      <c r="A33" s="10" t="s">
        <v>50</v>
      </c>
      <c r="B33" s="13">
        <v>22491574.77</v>
      </c>
      <c r="C33" s="20">
        <v>23485704.578600001</v>
      </c>
      <c r="D33" s="9">
        <f t="shared" si="8"/>
        <v>45977279.3486</v>
      </c>
      <c r="E33" s="20">
        <v>17154666.047600001</v>
      </c>
      <c r="F33" s="13">
        <v>13738295.573999999</v>
      </c>
      <c r="G33" s="9">
        <f t="shared" si="9"/>
        <v>28822613.300999999</v>
      </c>
    </row>
    <row r="34" spans="1:7" x14ac:dyDescent="0.25">
      <c r="A34" s="10" t="s">
        <v>49</v>
      </c>
      <c r="B34" s="13">
        <v>6492868.54</v>
      </c>
      <c r="C34" s="20">
        <v>7195707.3779999996</v>
      </c>
      <c r="D34" s="9">
        <f t="shared" si="8"/>
        <v>13688575.918</v>
      </c>
      <c r="E34" s="20">
        <v>8871515.2080000006</v>
      </c>
      <c r="F34" s="13">
        <v>8864015.2080000006</v>
      </c>
      <c r="G34" s="9">
        <f t="shared" si="9"/>
        <v>4817060.709999999</v>
      </c>
    </row>
    <row r="35" spans="1:7" x14ac:dyDescent="0.25">
      <c r="A35" s="10" t="s">
        <v>48</v>
      </c>
      <c r="B35" s="13">
        <v>18674450.120000001</v>
      </c>
      <c r="C35" s="20">
        <v>-3990450.0367000001</v>
      </c>
      <c r="D35" s="9">
        <f t="shared" si="8"/>
        <v>14684000.083300002</v>
      </c>
      <c r="E35" s="20">
        <v>2994324.0633</v>
      </c>
      <c r="F35" s="13">
        <v>2909156.0532999998</v>
      </c>
      <c r="G35" s="9">
        <f t="shared" si="9"/>
        <v>11689676.020000001</v>
      </c>
    </row>
    <row r="36" spans="1:7" x14ac:dyDescent="0.25">
      <c r="A36" s="10" t="s">
        <v>47</v>
      </c>
      <c r="B36" s="13">
        <v>22679684.105</v>
      </c>
      <c r="C36" s="20">
        <v>-4895965.6764000002</v>
      </c>
      <c r="D36" s="9">
        <f t="shared" si="8"/>
        <v>17783718.428599998</v>
      </c>
      <c r="E36" s="20">
        <v>6781439.4393999996</v>
      </c>
      <c r="F36" s="13">
        <v>6673893.7293999996</v>
      </c>
      <c r="G36" s="9">
        <f t="shared" si="9"/>
        <v>11002278.9892</v>
      </c>
    </row>
    <row r="37" spans="1:7" x14ac:dyDescent="0.25">
      <c r="A37" s="10" t="s">
        <v>46</v>
      </c>
      <c r="B37" s="13">
        <v>89693474.599999994</v>
      </c>
      <c r="C37" s="20">
        <v>98466416.893800005</v>
      </c>
      <c r="D37" s="9">
        <f t="shared" si="8"/>
        <v>188159891.49379998</v>
      </c>
      <c r="E37" s="20">
        <v>22151259.649999999</v>
      </c>
      <c r="F37" s="13">
        <v>19213694.219999999</v>
      </c>
      <c r="G37" s="9">
        <f t="shared" si="9"/>
        <v>166008631.84379998</v>
      </c>
    </row>
    <row r="38" spans="1:7" x14ac:dyDescent="0.25">
      <c r="A38" s="12" t="s">
        <v>45</v>
      </c>
      <c r="B38" s="9">
        <f t="shared" ref="B38:G38" si="10">SUM(B39:B47)</f>
        <v>187604183.29000002</v>
      </c>
      <c r="C38" s="9">
        <f t="shared" si="10"/>
        <v>-5216220.199</v>
      </c>
      <c r="D38" s="9">
        <f t="shared" si="10"/>
        <v>182387963.09100002</v>
      </c>
      <c r="E38" s="9">
        <f t="shared" si="10"/>
        <v>90396053.189999998</v>
      </c>
      <c r="F38" s="9">
        <f t="shared" si="10"/>
        <v>80073491.5</v>
      </c>
      <c r="G38" s="9">
        <f t="shared" si="10"/>
        <v>91991909.901000008</v>
      </c>
    </row>
    <row r="39" spans="1:7" x14ac:dyDescent="0.25">
      <c r="A39" s="10" t="s">
        <v>44</v>
      </c>
      <c r="B39" s="13">
        <v>155867390.15000001</v>
      </c>
      <c r="C39" s="13">
        <v>3412842.0809999998</v>
      </c>
      <c r="D39" s="9">
        <f t="shared" ref="D39:D47" si="11">+B39+C39</f>
        <v>159280232.23100001</v>
      </c>
      <c r="E39" s="13">
        <v>80138939.969999999</v>
      </c>
      <c r="F39" s="13">
        <v>70182032.730000004</v>
      </c>
      <c r="G39" s="9">
        <f t="shared" ref="G39:G47" si="12">D39-E39</f>
        <v>79141292.261000007</v>
      </c>
    </row>
    <row r="40" spans="1:7" x14ac:dyDescent="0.25">
      <c r="A40" s="10" t="s">
        <v>43</v>
      </c>
      <c r="B40" s="13">
        <v>0</v>
      </c>
      <c r="C40" s="13">
        <v>0</v>
      </c>
      <c r="D40" s="9">
        <f t="shared" si="11"/>
        <v>0</v>
      </c>
      <c r="E40" s="13">
        <v>0</v>
      </c>
      <c r="F40" s="13">
        <v>0</v>
      </c>
      <c r="G40" s="9">
        <f t="shared" si="12"/>
        <v>0</v>
      </c>
    </row>
    <row r="41" spans="1:7" x14ac:dyDescent="0.25">
      <c r="A41" s="10" t="s">
        <v>42</v>
      </c>
      <c r="B41" s="13">
        <v>0</v>
      </c>
      <c r="C41" s="13">
        <v>0</v>
      </c>
      <c r="D41" s="9">
        <f t="shared" si="11"/>
        <v>0</v>
      </c>
      <c r="E41" s="13">
        <v>0</v>
      </c>
      <c r="F41" s="13">
        <v>0</v>
      </c>
      <c r="G41" s="9">
        <f t="shared" si="12"/>
        <v>0</v>
      </c>
    </row>
    <row r="42" spans="1:7" x14ac:dyDescent="0.25">
      <c r="A42" s="10" t="s">
        <v>41</v>
      </c>
      <c r="B42" s="13">
        <v>19586361.140000001</v>
      </c>
      <c r="C42" s="13">
        <v>-8569059.0800000001</v>
      </c>
      <c r="D42" s="9">
        <f t="shared" si="11"/>
        <v>11017302.060000001</v>
      </c>
      <c r="E42" s="13">
        <v>4211901.0599999996</v>
      </c>
      <c r="F42" s="13">
        <v>3846246.61</v>
      </c>
      <c r="G42" s="9">
        <f t="shared" si="12"/>
        <v>6805401.0000000009</v>
      </c>
    </row>
    <row r="43" spans="1:7" x14ac:dyDescent="0.25">
      <c r="A43" s="10" t="s">
        <v>40</v>
      </c>
      <c r="B43" s="13">
        <v>0</v>
      </c>
      <c r="C43" s="13">
        <v>0</v>
      </c>
      <c r="D43" s="9">
        <f t="shared" si="11"/>
        <v>0</v>
      </c>
      <c r="E43" s="13">
        <v>0</v>
      </c>
      <c r="F43" s="13">
        <v>0</v>
      </c>
      <c r="G43" s="9">
        <f t="shared" si="12"/>
        <v>0</v>
      </c>
    </row>
    <row r="44" spans="1:7" x14ac:dyDescent="0.25">
      <c r="A44" s="10" t="s">
        <v>39</v>
      </c>
      <c r="B44" s="13">
        <v>0</v>
      </c>
      <c r="C44" s="13">
        <v>0</v>
      </c>
      <c r="D44" s="9">
        <f t="shared" si="11"/>
        <v>0</v>
      </c>
      <c r="E44" s="13">
        <v>0</v>
      </c>
      <c r="F44" s="13">
        <v>0</v>
      </c>
      <c r="G44" s="9">
        <f t="shared" si="12"/>
        <v>0</v>
      </c>
    </row>
    <row r="45" spans="1:7" x14ac:dyDescent="0.25">
      <c r="A45" s="10" t="s">
        <v>38</v>
      </c>
      <c r="B45" s="13">
        <v>0</v>
      </c>
      <c r="C45" s="13">
        <v>0</v>
      </c>
      <c r="D45" s="9">
        <f t="shared" si="11"/>
        <v>0</v>
      </c>
      <c r="E45" s="13">
        <v>0</v>
      </c>
      <c r="F45" s="13">
        <v>0</v>
      </c>
      <c r="G45" s="9">
        <f t="shared" si="12"/>
        <v>0</v>
      </c>
    </row>
    <row r="46" spans="1:7" x14ac:dyDescent="0.25">
      <c r="A46" s="10" t="s">
        <v>37</v>
      </c>
      <c r="B46" s="13">
        <v>12090432</v>
      </c>
      <c r="C46" s="13">
        <v>-3.2</v>
      </c>
      <c r="D46" s="9">
        <f t="shared" si="11"/>
        <v>12090428.800000001</v>
      </c>
      <c r="E46" s="13">
        <v>6045212.1600000001</v>
      </c>
      <c r="F46" s="13">
        <v>6045212.1600000001</v>
      </c>
      <c r="G46" s="9">
        <f t="shared" si="12"/>
        <v>6045216.6400000006</v>
      </c>
    </row>
    <row r="47" spans="1:7" x14ac:dyDescent="0.25">
      <c r="A47" s="10" t="s">
        <v>36</v>
      </c>
      <c r="B47" s="13">
        <v>60000</v>
      </c>
      <c r="C47" s="13">
        <v>-60000</v>
      </c>
      <c r="D47" s="9">
        <f t="shared" si="11"/>
        <v>0</v>
      </c>
      <c r="E47" s="13">
        <v>0</v>
      </c>
      <c r="F47" s="13">
        <v>0</v>
      </c>
      <c r="G47" s="9">
        <f t="shared" si="12"/>
        <v>0</v>
      </c>
    </row>
    <row r="48" spans="1:7" x14ac:dyDescent="0.25">
      <c r="A48" s="12" t="s">
        <v>35</v>
      </c>
      <c r="B48" s="9">
        <f>SUM(B49:B57)</f>
        <v>266995553.63999999</v>
      </c>
      <c r="C48" s="9">
        <f t="shared" ref="C48:G48" si="13">SUM(C49:C57)</f>
        <v>215273204.21699998</v>
      </c>
      <c r="D48" s="9">
        <f t="shared" si="13"/>
        <v>482268757.85699999</v>
      </c>
      <c r="E48" s="9">
        <f t="shared" si="13"/>
        <v>208978924.70139998</v>
      </c>
      <c r="F48" s="9">
        <f t="shared" si="13"/>
        <v>187986568.331</v>
      </c>
      <c r="G48" s="9">
        <f t="shared" si="13"/>
        <v>273289833.15559995</v>
      </c>
    </row>
    <row r="49" spans="1:7" x14ac:dyDescent="0.25">
      <c r="A49" s="10" t="s">
        <v>34</v>
      </c>
      <c r="B49" s="13">
        <v>105338400.44</v>
      </c>
      <c r="C49" s="13">
        <v>21739352.020399999</v>
      </c>
      <c r="D49" s="9">
        <f t="shared" ref="D49:D57" si="14">+B49+C49</f>
        <v>127077752.4604</v>
      </c>
      <c r="E49" s="13">
        <v>44998387.362000003</v>
      </c>
      <c r="F49" s="13">
        <v>27180174.359999999</v>
      </c>
      <c r="G49" s="9">
        <f t="shared" ref="G49:G57" si="15">D49-E49</f>
        <v>82079365.098399997</v>
      </c>
    </row>
    <row r="50" spans="1:7" x14ac:dyDescent="0.25">
      <c r="A50" s="10" t="s">
        <v>33</v>
      </c>
      <c r="B50" s="13">
        <v>24896462.739999998</v>
      </c>
      <c r="C50" s="13">
        <v>120709523.43539999</v>
      </c>
      <c r="D50" s="9">
        <f t="shared" si="14"/>
        <v>145605986.17539999</v>
      </c>
      <c r="E50" s="13">
        <v>73925571.437000006</v>
      </c>
      <c r="F50" s="13">
        <v>72071927.350600004</v>
      </c>
      <c r="G50" s="9">
        <f t="shared" si="15"/>
        <v>71680414.738399982</v>
      </c>
    </row>
    <row r="51" spans="1:7" x14ac:dyDescent="0.25">
      <c r="A51" s="10" t="s">
        <v>32</v>
      </c>
      <c r="B51" s="13">
        <v>22849354.940000001</v>
      </c>
      <c r="C51" s="13">
        <v>57917028.756399997</v>
      </c>
      <c r="D51" s="9">
        <f t="shared" si="14"/>
        <v>80766383.696400002</v>
      </c>
      <c r="E51" s="13">
        <v>34988138.856399998</v>
      </c>
      <c r="F51" s="13">
        <v>34819887.816399999</v>
      </c>
      <c r="G51" s="9">
        <f t="shared" si="15"/>
        <v>45778244.840000004</v>
      </c>
    </row>
    <row r="52" spans="1:7" x14ac:dyDescent="0.25">
      <c r="A52" s="10" t="s">
        <v>31</v>
      </c>
      <c r="B52" s="13">
        <v>28537216.329999998</v>
      </c>
      <c r="C52" s="13">
        <v>3770809.5</v>
      </c>
      <c r="D52" s="9">
        <f t="shared" si="14"/>
        <v>32308025.829999998</v>
      </c>
      <c r="E52" s="13">
        <v>3562052</v>
      </c>
      <c r="F52" s="13">
        <v>3562052</v>
      </c>
      <c r="G52" s="9">
        <f t="shared" si="15"/>
        <v>28745973.829999998</v>
      </c>
    </row>
    <row r="53" spans="1:7" x14ac:dyDescent="0.25">
      <c r="A53" s="10" t="s">
        <v>30</v>
      </c>
      <c r="B53" s="13">
        <v>668740.57999999996</v>
      </c>
      <c r="C53" s="13">
        <v>-668740.57999999996</v>
      </c>
      <c r="D53" s="9">
        <f t="shared" si="14"/>
        <v>0</v>
      </c>
      <c r="E53" s="13">
        <v>0</v>
      </c>
      <c r="F53" s="13">
        <v>0</v>
      </c>
      <c r="G53" s="9">
        <f t="shared" si="15"/>
        <v>0</v>
      </c>
    </row>
    <row r="54" spans="1:7" x14ac:dyDescent="0.25">
      <c r="A54" s="10" t="s">
        <v>29</v>
      </c>
      <c r="B54" s="13">
        <v>77370122.129999995</v>
      </c>
      <c r="C54" s="13">
        <v>12791174.9048</v>
      </c>
      <c r="D54" s="9">
        <f t="shared" si="14"/>
        <v>90161297.034799993</v>
      </c>
      <c r="E54" s="13">
        <v>51268157.947999999</v>
      </c>
      <c r="F54" s="13">
        <v>50298612.083999999</v>
      </c>
      <c r="G54" s="9">
        <f t="shared" si="15"/>
        <v>38893139.086799994</v>
      </c>
    </row>
    <row r="55" spans="1:7" x14ac:dyDescent="0.25">
      <c r="A55" s="10" t="s">
        <v>28</v>
      </c>
      <c r="B55" s="13">
        <v>129798.5</v>
      </c>
      <c r="C55" s="13">
        <v>-129798.5</v>
      </c>
      <c r="D55" s="9">
        <f t="shared" si="14"/>
        <v>0</v>
      </c>
      <c r="E55" s="13">
        <v>0</v>
      </c>
      <c r="F55" s="13">
        <v>0</v>
      </c>
      <c r="G55" s="9">
        <f t="shared" si="15"/>
        <v>0</v>
      </c>
    </row>
    <row r="56" spans="1:7" x14ac:dyDescent="0.25">
      <c r="A56" s="10" t="s">
        <v>27</v>
      </c>
      <c r="B56" s="13">
        <v>747684</v>
      </c>
      <c r="C56" s="13">
        <v>-747684</v>
      </c>
      <c r="D56" s="9">
        <f t="shared" si="14"/>
        <v>0</v>
      </c>
      <c r="E56" s="13">
        <v>0</v>
      </c>
      <c r="F56" s="13">
        <v>0</v>
      </c>
      <c r="G56" s="9">
        <f t="shared" si="15"/>
        <v>0</v>
      </c>
    </row>
    <row r="57" spans="1:7" x14ac:dyDescent="0.25">
      <c r="A57" s="10" t="s">
        <v>26</v>
      </c>
      <c r="B57" s="13">
        <v>6457773.9800000004</v>
      </c>
      <c r="C57" s="13">
        <v>-108461.32</v>
      </c>
      <c r="D57" s="9">
        <f t="shared" si="14"/>
        <v>6349312.6600000001</v>
      </c>
      <c r="E57" s="13">
        <v>236617.098</v>
      </c>
      <c r="F57" s="13">
        <v>53914.720000000001</v>
      </c>
      <c r="G57" s="9">
        <f t="shared" si="15"/>
        <v>6112695.5619999999</v>
      </c>
    </row>
    <row r="58" spans="1:7" x14ac:dyDescent="0.25">
      <c r="A58" s="12" t="s">
        <v>25</v>
      </c>
      <c r="B58" s="9">
        <f t="shared" ref="B58:G58" si="16">SUM(B59:B61)</f>
        <v>457163806.74000001</v>
      </c>
      <c r="C58" s="9">
        <f t="shared" si="16"/>
        <v>93848201.599999994</v>
      </c>
      <c r="D58" s="9">
        <f t="shared" si="16"/>
        <v>551012008.34000003</v>
      </c>
      <c r="E58" s="9">
        <f t="shared" si="16"/>
        <v>154151731.91999999</v>
      </c>
      <c r="F58" s="9">
        <f t="shared" si="16"/>
        <v>145937283.12</v>
      </c>
      <c r="G58" s="9">
        <f t="shared" si="16"/>
        <v>396860276.42000008</v>
      </c>
    </row>
    <row r="59" spans="1:7" x14ac:dyDescent="0.25">
      <c r="A59" s="10" t="s">
        <v>24</v>
      </c>
      <c r="B59" s="13">
        <v>0</v>
      </c>
      <c r="C59" s="13">
        <v>0</v>
      </c>
      <c r="D59" s="9">
        <f>+B59+C59</f>
        <v>0</v>
      </c>
      <c r="E59" s="20">
        <v>0</v>
      </c>
      <c r="F59" s="13">
        <v>0</v>
      </c>
      <c r="G59" s="9">
        <f>D59-E59</f>
        <v>0</v>
      </c>
    </row>
    <row r="60" spans="1:7" x14ac:dyDescent="0.25">
      <c r="A60" s="10" t="s">
        <v>23</v>
      </c>
      <c r="B60" s="13">
        <v>457163806.74000001</v>
      </c>
      <c r="C60" s="13">
        <v>93848201.599999994</v>
      </c>
      <c r="D60" s="9">
        <f>+B60+C60</f>
        <v>551012008.34000003</v>
      </c>
      <c r="E60" s="20">
        <v>154151731.91999999</v>
      </c>
      <c r="F60" s="13">
        <v>145937283.12</v>
      </c>
      <c r="G60" s="9">
        <f>D60-E60</f>
        <v>396860276.42000008</v>
      </c>
    </row>
    <row r="61" spans="1:7" x14ac:dyDescent="0.25">
      <c r="A61" s="10" t="s">
        <v>22</v>
      </c>
      <c r="B61" s="13">
        <v>0</v>
      </c>
      <c r="C61" s="13">
        <v>0</v>
      </c>
      <c r="D61" s="9">
        <f>+B61+C61</f>
        <v>0</v>
      </c>
      <c r="E61" s="20">
        <v>0</v>
      </c>
      <c r="F61" s="13">
        <v>0</v>
      </c>
      <c r="G61" s="9">
        <f>D61-E61</f>
        <v>0</v>
      </c>
    </row>
    <row r="62" spans="1:7" x14ac:dyDescent="0.25">
      <c r="A62" s="12" t="s">
        <v>21</v>
      </c>
      <c r="B62" s="9">
        <f t="shared" ref="B62:G62" si="17">SUM(B63:B67,B69:B70)</f>
        <v>0</v>
      </c>
      <c r="C62" s="9">
        <f t="shared" si="17"/>
        <v>0</v>
      </c>
      <c r="D62" s="9">
        <f t="shared" si="17"/>
        <v>0</v>
      </c>
      <c r="E62" s="9">
        <f t="shared" si="17"/>
        <v>0</v>
      </c>
      <c r="F62" s="9">
        <f t="shared" si="17"/>
        <v>0</v>
      </c>
      <c r="G62" s="9">
        <f t="shared" si="17"/>
        <v>0</v>
      </c>
    </row>
    <row r="63" spans="1:7" x14ac:dyDescent="0.25">
      <c r="A63" s="10" t="s">
        <v>20</v>
      </c>
      <c r="B63" s="13">
        <v>0</v>
      </c>
      <c r="C63" s="13">
        <v>0</v>
      </c>
      <c r="D63" s="9">
        <f>+B63+C63</f>
        <v>0</v>
      </c>
      <c r="E63" s="13">
        <v>0</v>
      </c>
      <c r="F63" s="13">
        <v>0</v>
      </c>
      <c r="G63" s="9">
        <v>0</v>
      </c>
    </row>
    <row r="64" spans="1:7" x14ac:dyDescent="0.25">
      <c r="A64" s="10" t="s">
        <v>19</v>
      </c>
      <c r="B64" s="13">
        <v>0</v>
      </c>
      <c r="C64" s="13">
        <v>0</v>
      </c>
      <c r="D64" s="9">
        <f t="shared" ref="D64:D70" si="18">+B64+C64</f>
        <v>0</v>
      </c>
      <c r="E64" s="13">
        <v>0</v>
      </c>
      <c r="F64" s="13">
        <v>0</v>
      </c>
      <c r="G64" s="9">
        <v>0</v>
      </c>
    </row>
    <row r="65" spans="1:7" x14ac:dyDescent="0.25">
      <c r="A65" s="10" t="s">
        <v>18</v>
      </c>
      <c r="B65" s="13">
        <v>0</v>
      </c>
      <c r="C65" s="13">
        <v>0</v>
      </c>
      <c r="D65" s="9">
        <f t="shared" si="18"/>
        <v>0</v>
      </c>
      <c r="E65" s="13">
        <v>0</v>
      </c>
      <c r="F65" s="13">
        <v>0</v>
      </c>
      <c r="G65" s="9">
        <v>0</v>
      </c>
    </row>
    <row r="66" spans="1:7" x14ac:dyDescent="0.25">
      <c r="A66" s="10" t="s">
        <v>17</v>
      </c>
      <c r="B66" s="13">
        <v>0</v>
      </c>
      <c r="C66" s="13">
        <v>0</v>
      </c>
      <c r="D66" s="9">
        <f t="shared" si="18"/>
        <v>0</v>
      </c>
      <c r="E66" s="13">
        <v>0</v>
      </c>
      <c r="F66" s="13">
        <v>0</v>
      </c>
      <c r="G66" s="9">
        <v>0</v>
      </c>
    </row>
    <row r="67" spans="1:7" x14ac:dyDescent="0.25">
      <c r="A67" s="10" t="s">
        <v>16</v>
      </c>
      <c r="B67" s="13">
        <v>0</v>
      </c>
      <c r="C67" s="13">
        <v>0</v>
      </c>
      <c r="D67" s="9">
        <f t="shared" si="18"/>
        <v>0</v>
      </c>
      <c r="E67" s="13">
        <v>0</v>
      </c>
      <c r="F67" s="13">
        <v>0</v>
      </c>
      <c r="G67" s="9">
        <v>0</v>
      </c>
    </row>
    <row r="68" spans="1:7" x14ac:dyDescent="0.25">
      <c r="A68" s="10" t="s">
        <v>15</v>
      </c>
      <c r="B68" s="13">
        <v>0</v>
      </c>
      <c r="C68" s="13">
        <v>0</v>
      </c>
      <c r="D68" s="9">
        <f t="shared" si="18"/>
        <v>0</v>
      </c>
      <c r="E68" s="13">
        <v>0</v>
      </c>
      <c r="F68" s="13">
        <v>0</v>
      </c>
      <c r="G68" s="13">
        <v>0</v>
      </c>
    </row>
    <row r="69" spans="1:7" x14ac:dyDescent="0.25">
      <c r="A69" s="10" t="s">
        <v>14</v>
      </c>
      <c r="B69" s="13">
        <v>0</v>
      </c>
      <c r="C69" s="13">
        <v>0</v>
      </c>
      <c r="D69" s="9">
        <f t="shared" si="18"/>
        <v>0</v>
      </c>
      <c r="E69" s="13">
        <v>0</v>
      </c>
      <c r="F69" s="13">
        <v>0</v>
      </c>
      <c r="G69" s="9">
        <v>0</v>
      </c>
    </row>
    <row r="70" spans="1:7" x14ac:dyDescent="0.25">
      <c r="A70" s="10" t="s">
        <v>13</v>
      </c>
      <c r="B70" s="13">
        <v>0</v>
      </c>
      <c r="C70" s="13">
        <v>0</v>
      </c>
      <c r="D70" s="9">
        <f t="shared" si="18"/>
        <v>0</v>
      </c>
      <c r="E70" s="13">
        <v>0</v>
      </c>
      <c r="F70" s="13">
        <v>0</v>
      </c>
      <c r="G70" s="9">
        <v>0</v>
      </c>
    </row>
    <row r="71" spans="1:7" x14ac:dyDescent="0.25">
      <c r="A71" s="12" t="s">
        <v>12</v>
      </c>
      <c r="B71" s="13">
        <f>SUM(B72:B74)</f>
        <v>0</v>
      </c>
      <c r="C71" s="13">
        <f t="shared" ref="C71:G71" si="19">SUM(C72:C74)</f>
        <v>0</v>
      </c>
      <c r="D71" s="13">
        <f t="shared" si="19"/>
        <v>0</v>
      </c>
      <c r="E71" s="13">
        <f t="shared" si="19"/>
        <v>0</v>
      </c>
      <c r="F71" s="13">
        <f t="shared" si="19"/>
        <v>0</v>
      </c>
      <c r="G71" s="9">
        <f t="shared" si="19"/>
        <v>0</v>
      </c>
    </row>
    <row r="72" spans="1:7" x14ac:dyDescent="0.25">
      <c r="A72" s="10" t="s">
        <v>11</v>
      </c>
      <c r="B72" s="13">
        <v>0</v>
      </c>
      <c r="C72" s="13">
        <v>0</v>
      </c>
      <c r="D72" s="9">
        <f t="shared" ref="D72:D74" si="20">+B72+C72</f>
        <v>0</v>
      </c>
      <c r="E72" s="13">
        <v>0</v>
      </c>
      <c r="F72" s="13">
        <v>0</v>
      </c>
      <c r="G72" s="9">
        <v>0</v>
      </c>
    </row>
    <row r="73" spans="1:7" x14ac:dyDescent="0.25">
      <c r="A73" s="10" t="s">
        <v>10</v>
      </c>
      <c r="B73" s="13">
        <v>0</v>
      </c>
      <c r="C73" s="13">
        <v>0</v>
      </c>
      <c r="D73" s="9">
        <f t="shared" si="20"/>
        <v>0</v>
      </c>
      <c r="E73" s="13">
        <v>0</v>
      </c>
      <c r="F73" s="13">
        <v>0</v>
      </c>
      <c r="G73" s="9">
        <v>0</v>
      </c>
    </row>
    <row r="74" spans="1:7" x14ac:dyDescent="0.25">
      <c r="A74" s="10" t="s">
        <v>9</v>
      </c>
      <c r="B74" s="13">
        <v>0</v>
      </c>
      <c r="C74" s="13">
        <v>0</v>
      </c>
      <c r="D74" s="9">
        <f t="shared" si="20"/>
        <v>0</v>
      </c>
      <c r="E74" s="13">
        <v>0</v>
      </c>
      <c r="F74" s="13">
        <v>0</v>
      </c>
      <c r="G74" s="9">
        <v>0</v>
      </c>
    </row>
    <row r="75" spans="1:7" x14ac:dyDescent="0.25">
      <c r="A75" s="12" t="s">
        <v>8</v>
      </c>
      <c r="B75" s="9">
        <f t="shared" ref="B75:G75" si="21">SUM(B76:B82)</f>
        <v>0</v>
      </c>
      <c r="C75" s="9">
        <f t="shared" si="21"/>
        <v>0</v>
      </c>
      <c r="D75" s="9">
        <f t="shared" si="21"/>
        <v>0</v>
      </c>
      <c r="E75" s="9">
        <f t="shared" si="21"/>
        <v>0</v>
      </c>
      <c r="F75" s="9">
        <f t="shared" si="21"/>
        <v>0</v>
      </c>
      <c r="G75" s="9">
        <f t="shared" si="21"/>
        <v>0</v>
      </c>
    </row>
    <row r="76" spans="1:7" x14ac:dyDescent="0.25">
      <c r="A76" s="10" t="s">
        <v>7</v>
      </c>
      <c r="B76" s="13">
        <v>0</v>
      </c>
      <c r="C76" s="13">
        <v>0</v>
      </c>
      <c r="D76" s="13">
        <f>+B72+C72</f>
        <v>0</v>
      </c>
      <c r="E76" s="13">
        <v>0</v>
      </c>
      <c r="F76" s="13">
        <v>0</v>
      </c>
      <c r="G76" s="9">
        <v>0</v>
      </c>
    </row>
    <row r="77" spans="1:7" x14ac:dyDescent="0.25">
      <c r="A77" s="10" t="s">
        <v>6</v>
      </c>
      <c r="B77" s="13">
        <v>0</v>
      </c>
      <c r="C77" s="13">
        <v>0</v>
      </c>
      <c r="D77" s="13">
        <f>+B72+C72</f>
        <v>0</v>
      </c>
      <c r="E77" s="13">
        <v>0</v>
      </c>
      <c r="F77" s="13">
        <v>0</v>
      </c>
      <c r="G77" s="9">
        <v>0</v>
      </c>
    </row>
    <row r="78" spans="1:7" x14ac:dyDescent="0.25">
      <c r="A78" s="10" t="s">
        <v>5</v>
      </c>
      <c r="B78" s="13">
        <v>0</v>
      </c>
      <c r="C78" s="13">
        <v>0</v>
      </c>
      <c r="D78" s="13">
        <f>+B72+C72</f>
        <v>0</v>
      </c>
      <c r="E78" s="13">
        <v>0</v>
      </c>
      <c r="F78" s="13">
        <v>0</v>
      </c>
      <c r="G78" s="9">
        <v>0</v>
      </c>
    </row>
    <row r="79" spans="1:7" x14ac:dyDescent="0.25">
      <c r="A79" s="10" t="s">
        <v>4</v>
      </c>
      <c r="B79" s="13">
        <v>0</v>
      </c>
      <c r="C79" s="13">
        <v>0</v>
      </c>
      <c r="D79" s="13">
        <f>+B72+C72</f>
        <v>0</v>
      </c>
      <c r="E79" s="13">
        <v>0</v>
      </c>
      <c r="F79" s="13">
        <v>0</v>
      </c>
      <c r="G79" s="9">
        <v>0</v>
      </c>
    </row>
    <row r="80" spans="1:7" x14ac:dyDescent="0.25">
      <c r="A80" s="10" t="s">
        <v>3</v>
      </c>
      <c r="B80" s="13">
        <v>0</v>
      </c>
      <c r="C80" s="13">
        <v>0</v>
      </c>
      <c r="D80" s="13">
        <f>+B72+C72</f>
        <v>0</v>
      </c>
      <c r="E80" s="13">
        <v>0</v>
      </c>
      <c r="F80" s="13">
        <v>0</v>
      </c>
      <c r="G80" s="9">
        <v>0</v>
      </c>
    </row>
    <row r="81" spans="1:7" x14ac:dyDescent="0.25">
      <c r="A81" s="10" t="s">
        <v>2</v>
      </c>
      <c r="B81" s="13">
        <v>0</v>
      </c>
      <c r="C81" s="13">
        <v>0</v>
      </c>
      <c r="D81" s="13">
        <f>+B72+C72</f>
        <v>0</v>
      </c>
      <c r="E81" s="13">
        <v>0</v>
      </c>
      <c r="F81" s="13">
        <v>0</v>
      </c>
      <c r="G81" s="9">
        <v>0</v>
      </c>
    </row>
    <row r="82" spans="1:7" x14ac:dyDescent="0.25">
      <c r="A82" s="10" t="s">
        <v>1</v>
      </c>
      <c r="B82" s="13">
        <v>0</v>
      </c>
      <c r="C82" s="13">
        <v>0</v>
      </c>
      <c r="D82" s="13">
        <f>+B72+C72</f>
        <v>0</v>
      </c>
      <c r="E82" s="13">
        <v>0</v>
      </c>
      <c r="F82" s="13">
        <v>0</v>
      </c>
      <c r="G82" s="9">
        <v>0</v>
      </c>
    </row>
    <row r="83" spans="1:7" x14ac:dyDescent="0.25">
      <c r="A83" s="16"/>
      <c r="B83" s="7">
        <v>0</v>
      </c>
      <c r="C83" s="7">
        <v>0</v>
      </c>
      <c r="D83" s="13">
        <f>+B72+C72</f>
        <v>0</v>
      </c>
      <c r="E83" s="7">
        <v>0</v>
      </c>
      <c r="F83" s="7">
        <v>0</v>
      </c>
      <c r="G83" s="7">
        <v>0</v>
      </c>
    </row>
    <row r="84" spans="1:7" x14ac:dyDescent="0.25">
      <c r="A84" s="15" t="s">
        <v>74</v>
      </c>
      <c r="B84" s="5">
        <f>SUM(B85,B93,B103,B113,B123,B133,B137,B146,B150)</f>
        <v>1780014691.3494999</v>
      </c>
      <c r="C84" s="5">
        <f t="shared" ref="C84:F84" si="22">SUM(C85,C93,C103,C113,C123,C133,C137,C146,C150)</f>
        <v>12076494.048200002</v>
      </c>
      <c r="D84" s="5">
        <f t="shared" si="22"/>
        <v>1792091185.3977001</v>
      </c>
      <c r="E84" s="5">
        <f t="shared" si="22"/>
        <v>860490263.13619995</v>
      </c>
      <c r="F84" s="5">
        <f t="shared" si="22"/>
        <v>809140134.80540001</v>
      </c>
      <c r="G84" s="5">
        <f>SUM(G85,G93,G103,G113,G123,G133,G137,G146,G150)</f>
        <v>931600922.26149988</v>
      </c>
    </row>
    <row r="85" spans="1:7" x14ac:dyDescent="0.25">
      <c r="A85" s="12" t="s">
        <v>73</v>
      </c>
      <c r="B85" s="9">
        <f>SUM(B86:B92)</f>
        <v>1568077494.3299999</v>
      </c>
      <c r="C85" s="9">
        <f t="shared" ref="C85:G85" si="23">SUM(C86:C92)</f>
        <v>0</v>
      </c>
      <c r="D85" s="9">
        <f t="shared" si="23"/>
        <v>1568077494.3300002</v>
      </c>
      <c r="E85" s="9">
        <f t="shared" si="23"/>
        <v>783143660.80229998</v>
      </c>
      <c r="F85" s="9">
        <f t="shared" si="23"/>
        <v>734800358.7823</v>
      </c>
      <c r="G85" s="9">
        <f t="shared" si="23"/>
        <v>784933833.52769995</v>
      </c>
    </row>
    <row r="86" spans="1:7" x14ac:dyDescent="0.25">
      <c r="A86" s="10" t="s">
        <v>72</v>
      </c>
      <c r="B86" s="14">
        <v>676533906.23000002</v>
      </c>
      <c r="C86" s="14">
        <v>7342033.9900000002</v>
      </c>
      <c r="D86" s="9">
        <f t="shared" ref="D86:D149" si="24">B86+C86</f>
        <v>683875940.22000003</v>
      </c>
      <c r="E86" s="14">
        <v>410202644.12</v>
      </c>
      <c r="F86" s="14">
        <v>410202644.12</v>
      </c>
      <c r="G86" s="9">
        <f>D86-E86</f>
        <v>273673296.10000002</v>
      </c>
    </row>
    <row r="87" spans="1:7" x14ac:dyDescent="0.25">
      <c r="A87" s="10" t="s">
        <v>71</v>
      </c>
      <c r="B87" s="14">
        <v>0</v>
      </c>
      <c r="C87" s="14">
        <v>0</v>
      </c>
      <c r="D87" s="9">
        <f t="shared" si="24"/>
        <v>0</v>
      </c>
      <c r="E87" s="14">
        <v>0</v>
      </c>
      <c r="F87" s="14">
        <v>0</v>
      </c>
      <c r="G87" s="9">
        <f t="shared" ref="G87:G149" si="25">D87-E87</f>
        <v>0</v>
      </c>
    </row>
    <row r="88" spans="1:7" x14ac:dyDescent="0.25">
      <c r="A88" s="10" t="s">
        <v>70</v>
      </c>
      <c r="B88" s="14">
        <v>374462362.42000002</v>
      </c>
      <c r="C88" s="14">
        <v>-7790799.6900000004</v>
      </c>
      <c r="D88" s="9">
        <f t="shared" si="24"/>
        <v>366671562.73000002</v>
      </c>
      <c r="E88" s="14">
        <v>98155410.140000001</v>
      </c>
      <c r="F88" s="14">
        <v>98155410.140000001</v>
      </c>
      <c r="G88" s="9">
        <f t="shared" si="25"/>
        <v>268516152.59000003</v>
      </c>
    </row>
    <row r="89" spans="1:7" x14ac:dyDescent="0.25">
      <c r="A89" s="10" t="s">
        <v>69</v>
      </c>
      <c r="B89" s="14">
        <v>226871071.09999999</v>
      </c>
      <c r="C89" s="14">
        <v>30514686.239999998</v>
      </c>
      <c r="D89" s="9">
        <f t="shared" si="24"/>
        <v>257385757.34</v>
      </c>
      <c r="E89" s="14">
        <v>164946327.81</v>
      </c>
      <c r="F89" s="14">
        <v>116603025.79000001</v>
      </c>
      <c r="G89" s="9">
        <f t="shared" si="25"/>
        <v>92439429.530000001</v>
      </c>
    </row>
    <row r="90" spans="1:7" x14ac:dyDescent="0.25">
      <c r="A90" s="10" t="s">
        <v>68</v>
      </c>
      <c r="B90" s="14">
        <v>227892151.28</v>
      </c>
      <c r="C90" s="14">
        <v>-28687956.931600001</v>
      </c>
      <c r="D90" s="9">
        <f t="shared" si="24"/>
        <v>199204194.3484</v>
      </c>
      <c r="E90" s="14">
        <v>96062866.5123</v>
      </c>
      <c r="F90" s="14">
        <v>96062866.5123</v>
      </c>
      <c r="G90" s="9">
        <f t="shared" si="25"/>
        <v>103141327.8361</v>
      </c>
    </row>
    <row r="91" spans="1:7" x14ac:dyDescent="0.25">
      <c r="A91" s="10" t="s">
        <v>67</v>
      </c>
      <c r="B91" s="14">
        <v>0</v>
      </c>
      <c r="C91" s="14">
        <v>445610.53159999999</v>
      </c>
      <c r="D91" s="9">
        <f t="shared" si="24"/>
        <v>445610.53159999999</v>
      </c>
      <c r="E91" s="14">
        <v>0</v>
      </c>
      <c r="F91" s="14">
        <v>0</v>
      </c>
      <c r="G91" s="9">
        <f t="shared" si="25"/>
        <v>445610.53159999999</v>
      </c>
    </row>
    <row r="92" spans="1:7" x14ac:dyDescent="0.25">
      <c r="A92" s="10" t="s">
        <v>66</v>
      </c>
      <c r="B92" s="14">
        <v>62318003.299999997</v>
      </c>
      <c r="C92" s="14">
        <v>-1823574.14</v>
      </c>
      <c r="D92" s="9">
        <f t="shared" si="24"/>
        <v>60494429.159999996</v>
      </c>
      <c r="E92" s="14">
        <v>13776412.220000001</v>
      </c>
      <c r="F92" s="14">
        <v>13776412.220000001</v>
      </c>
      <c r="G92" s="9">
        <f t="shared" si="25"/>
        <v>46718016.939999998</v>
      </c>
    </row>
    <row r="93" spans="1:7" x14ac:dyDescent="0.25">
      <c r="A93" s="12" t="s">
        <v>65</v>
      </c>
      <c r="B93" s="9">
        <f>SUM(B94:B102)</f>
        <v>84002013.969500005</v>
      </c>
      <c r="C93" s="9">
        <f t="shared" ref="C93:G93" si="26">SUM(C94:C102)</f>
        <v>-21423902.036800001</v>
      </c>
      <c r="D93" s="9">
        <f t="shared" si="26"/>
        <v>62578111.932699993</v>
      </c>
      <c r="E93" s="9">
        <f t="shared" si="26"/>
        <v>11372463.3204</v>
      </c>
      <c r="F93" s="9">
        <f t="shared" si="26"/>
        <v>10873432.354800001</v>
      </c>
      <c r="G93" s="9">
        <f t="shared" si="26"/>
        <v>51205648.612299994</v>
      </c>
    </row>
    <row r="94" spans="1:7" x14ac:dyDescent="0.25">
      <c r="A94" s="10" t="s">
        <v>64</v>
      </c>
      <c r="B94" s="14">
        <v>25913020.227899998</v>
      </c>
      <c r="C94" s="14">
        <v>-15306538.0535</v>
      </c>
      <c r="D94" s="9">
        <f t="shared" si="24"/>
        <v>10606482.174399998</v>
      </c>
      <c r="E94" s="14">
        <v>6368071.0203999998</v>
      </c>
      <c r="F94" s="14">
        <v>5888351.9648000002</v>
      </c>
      <c r="G94" s="9">
        <f t="shared" si="25"/>
        <v>4238411.1539999982</v>
      </c>
    </row>
    <row r="95" spans="1:7" x14ac:dyDescent="0.25">
      <c r="A95" s="10" t="s">
        <v>63</v>
      </c>
      <c r="B95" s="14">
        <v>0</v>
      </c>
      <c r="C95" s="14">
        <v>0</v>
      </c>
      <c r="D95" s="9">
        <f t="shared" si="24"/>
        <v>0</v>
      </c>
      <c r="E95" s="14">
        <v>0</v>
      </c>
      <c r="F95" s="14">
        <v>0</v>
      </c>
      <c r="G95" s="9">
        <f t="shared" si="25"/>
        <v>0</v>
      </c>
    </row>
    <row r="96" spans="1:7" x14ac:dyDescent="0.25">
      <c r="A96" s="10" t="s">
        <v>62</v>
      </c>
      <c r="B96" s="14">
        <v>0</v>
      </c>
      <c r="C96" s="14">
        <v>0</v>
      </c>
      <c r="D96" s="9">
        <f t="shared" si="24"/>
        <v>0</v>
      </c>
      <c r="E96" s="14">
        <v>0</v>
      </c>
      <c r="F96" s="14">
        <v>0</v>
      </c>
      <c r="G96" s="9">
        <f t="shared" si="25"/>
        <v>0</v>
      </c>
    </row>
    <row r="97" spans="1:7" x14ac:dyDescent="0.25">
      <c r="A97" s="10" t="s">
        <v>61</v>
      </c>
      <c r="B97" s="14">
        <v>13225474.712099999</v>
      </c>
      <c r="C97" s="14">
        <v>-2937500.26</v>
      </c>
      <c r="D97" s="9">
        <f t="shared" si="24"/>
        <v>10287974.452099999</v>
      </c>
      <c r="E97" s="14">
        <v>0</v>
      </c>
      <c r="F97" s="14">
        <v>0</v>
      </c>
      <c r="G97" s="9">
        <f t="shared" si="25"/>
        <v>10287974.452099999</v>
      </c>
    </row>
    <row r="98" spans="1:7" x14ac:dyDescent="0.25">
      <c r="A98" s="11" t="s">
        <v>60</v>
      </c>
      <c r="B98" s="14">
        <v>16607999.2982</v>
      </c>
      <c r="C98" s="14">
        <v>2065637.6551000001</v>
      </c>
      <c r="D98" s="9">
        <f t="shared" si="24"/>
        <v>18673636.953299999</v>
      </c>
      <c r="E98" s="14">
        <v>104692.28</v>
      </c>
      <c r="F98" s="14">
        <v>104692.28</v>
      </c>
      <c r="G98" s="9">
        <f t="shared" si="25"/>
        <v>18568944.673299998</v>
      </c>
    </row>
    <row r="99" spans="1:7" x14ac:dyDescent="0.25">
      <c r="A99" s="10" t="s">
        <v>59</v>
      </c>
      <c r="B99" s="14">
        <v>15426211.370999999</v>
      </c>
      <c r="C99" s="14">
        <v>-4498213.6612</v>
      </c>
      <c r="D99" s="9">
        <f t="shared" si="24"/>
        <v>10927997.709799999</v>
      </c>
      <c r="E99" s="14">
        <v>4868220.0199999996</v>
      </c>
      <c r="F99" s="14">
        <v>4848908.1100000003</v>
      </c>
      <c r="G99" s="9">
        <f t="shared" si="25"/>
        <v>6059777.6897999998</v>
      </c>
    </row>
    <row r="100" spans="1:7" x14ac:dyDescent="0.25">
      <c r="A100" s="10" t="s">
        <v>58</v>
      </c>
      <c r="B100" s="14">
        <v>507072.54</v>
      </c>
      <c r="C100" s="14">
        <v>-5668.28</v>
      </c>
      <c r="D100" s="9">
        <f t="shared" si="24"/>
        <v>501404.25999999995</v>
      </c>
      <c r="E100" s="14">
        <v>0</v>
      </c>
      <c r="F100" s="14">
        <v>0</v>
      </c>
      <c r="G100" s="9">
        <f t="shared" si="25"/>
        <v>501404.25999999995</v>
      </c>
    </row>
    <row r="101" spans="1:7" x14ac:dyDescent="0.25">
      <c r="A101" s="10" t="s">
        <v>57</v>
      </c>
      <c r="B101" s="14">
        <v>0</v>
      </c>
      <c r="C101" s="14">
        <v>0</v>
      </c>
      <c r="D101" s="9">
        <f t="shared" si="24"/>
        <v>0</v>
      </c>
      <c r="E101" s="14">
        <v>0</v>
      </c>
      <c r="F101" s="14">
        <v>0</v>
      </c>
      <c r="G101" s="9">
        <f t="shared" si="25"/>
        <v>0</v>
      </c>
    </row>
    <row r="102" spans="1:7" x14ac:dyDescent="0.25">
      <c r="A102" s="10" t="s">
        <v>56</v>
      </c>
      <c r="B102" s="14">
        <v>12322235.8203</v>
      </c>
      <c r="C102" s="14">
        <v>-741619.43720000004</v>
      </c>
      <c r="D102" s="9">
        <f t="shared" si="24"/>
        <v>11580616.383099999</v>
      </c>
      <c r="E102" s="14">
        <v>31480</v>
      </c>
      <c r="F102" s="14">
        <v>31480</v>
      </c>
      <c r="G102" s="9">
        <f t="shared" si="25"/>
        <v>11549136.383099999</v>
      </c>
    </row>
    <row r="103" spans="1:7" x14ac:dyDescent="0.25">
      <c r="A103" s="12" t="s">
        <v>55</v>
      </c>
      <c r="B103" s="14">
        <f>SUM(B104:B112)</f>
        <v>84164671.120000005</v>
      </c>
      <c r="C103" s="14">
        <f t="shared" ref="C103:G103" si="27">SUM(C104:C112)</f>
        <v>30849494.755000003</v>
      </c>
      <c r="D103" s="14">
        <f t="shared" si="27"/>
        <v>115014165.875</v>
      </c>
      <c r="E103" s="14">
        <f t="shared" si="27"/>
        <v>44385062.13350001</v>
      </c>
      <c r="F103" s="14">
        <f t="shared" si="27"/>
        <v>42117228.788300008</v>
      </c>
      <c r="G103" s="14">
        <f t="shared" si="27"/>
        <v>70629103.74149999</v>
      </c>
    </row>
    <row r="104" spans="1:7" x14ac:dyDescent="0.25">
      <c r="A104" s="10" t="s">
        <v>54</v>
      </c>
      <c r="B104" s="14">
        <v>31930644</v>
      </c>
      <c r="C104" s="14">
        <v>-3468834.2483999999</v>
      </c>
      <c r="D104" s="9">
        <f t="shared" si="24"/>
        <v>28461809.751600001</v>
      </c>
      <c r="E104" s="19">
        <v>27308256.261599999</v>
      </c>
      <c r="F104" s="19">
        <v>27308256.261599999</v>
      </c>
      <c r="G104" s="9">
        <f t="shared" si="25"/>
        <v>1153553.4900000021</v>
      </c>
    </row>
    <row r="105" spans="1:7" x14ac:dyDescent="0.25">
      <c r="A105" s="10" t="s">
        <v>53</v>
      </c>
      <c r="B105" s="14">
        <v>9600</v>
      </c>
      <c r="C105" s="14">
        <v>34480</v>
      </c>
      <c r="D105" s="9">
        <f t="shared" si="24"/>
        <v>44080</v>
      </c>
      <c r="E105" s="19">
        <v>44080</v>
      </c>
      <c r="F105" s="19">
        <v>44080</v>
      </c>
      <c r="G105" s="9">
        <f t="shared" si="25"/>
        <v>0</v>
      </c>
    </row>
    <row r="106" spans="1:7" x14ac:dyDescent="0.25">
      <c r="A106" s="10" t="s">
        <v>52</v>
      </c>
      <c r="B106" s="14">
        <v>16617302.76</v>
      </c>
      <c r="C106" s="14">
        <v>-3870828.12</v>
      </c>
      <c r="D106" s="9">
        <f t="shared" si="24"/>
        <v>12746474.640000001</v>
      </c>
      <c r="E106" s="19">
        <v>12249001.939999999</v>
      </c>
      <c r="F106" s="19">
        <v>10418484.58</v>
      </c>
      <c r="G106" s="9">
        <f t="shared" si="25"/>
        <v>497472.70000000112</v>
      </c>
    </row>
    <row r="107" spans="1:7" x14ac:dyDescent="0.25">
      <c r="A107" s="10" t="s">
        <v>51</v>
      </c>
      <c r="B107" s="14">
        <v>23600</v>
      </c>
      <c r="C107" s="14">
        <v>8454502.6400000006</v>
      </c>
      <c r="D107" s="9">
        <f t="shared" si="24"/>
        <v>8478102.6400000006</v>
      </c>
      <c r="E107" s="19">
        <v>716657.61239999998</v>
      </c>
      <c r="F107" s="19">
        <v>716657.61239999998</v>
      </c>
      <c r="G107" s="9">
        <f t="shared" si="25"/>
        <v>7761445.0276000006</v>
      </c>
    </row>
    <row r="108" spans="1:7" x14ac:dyDescent="0.25">
      <c r="A108" s="10" t="s">
        <v>50</v>
      </c>
      <c r="B108" s="14">
        <v>30985769.440000001</v>
      </c>
      <c r="C108" s="14">
        <v>4129319.0688</v>
      </c>
      <c r="D108" s="9">
        <f t="shared" si="24"/>
        <v>35115088.5088</v>
      </c>
      <c r="E108" s="19">
        <v>1996392.6595000001</v>
      </c>
      <c r="F108" s="19">
        <v>1850092.6243</v>
      </c>
      <c r="G108" s="9">
        <f t="shared" si="25"/>
        <v>33118695.849300001</v>
      </c>
    </row>
    <row r="109" spans="1:7" x14ac:dyDescent="0.25">
      <c r="A109" s="10" t="s">
        <v>49</v>
      </c>
      <c r="B109" s="14">
        <v>0</v>
      </c>
      <c r="C109" s="14">
        <v>258247.74</v>
      </c>
      <c r="D109" s="9">
        <f t="shared" si="24"/>
        <v>258247.74</v>
      </c>
      <c r="E109" s="19">
        <v>48832.31</v>
      </c>
      <c r="F109" s="19">
        <v>48832.31</v>
      </c>
      <c r="G109" s="9">
        <f t="shared" si="25"/>
        <v>209415.43</v>
      </c>
    </row>
    <row r="110" spans="1:7" x14ac:dyDescent="0.25">
      <c r="A110" s="10" t="s">
        <v>48</v>
      </c>
      <c r="B110" s="14">
        <v>119276</v>
      </c>
      <c r="C110" s="14">
        <v>-82062.22</v>
      </c>
      <c r="D110" s="9">
        <f t="shared" si="24"/>
        <v>37213.78</v>
      </c>
      <c r="E110" s="19">
        <v>12943.5</v>
      </c>
      <c r="F110" s="19">
        <v>0</v>
      </c>
      <c r="G110" s="9">
        <f t="shared" si="25"/>
        <v>24270.28</v>
      </c>
    </row>
    <row r="111" spans="1:7" x14ac:dyDescent="0.25">
      <c r="A111" s="10" t="s">
        <v>47</v>
      </c>
      <c r="B111" s="14">
        <v>1000</v>
      </c>
      <c r="C111" s="14">
        <v>232564</v>
      </c>
      <c r="D111" s="9">
        <f t="shared" si="24"/>
        <v>233564</v>
      </c>
      <c r="E111" s="19">
        <v>144386.64000000001</v>
      </c>
      <c r="F111" s="19">
        <v>144386.64000000001</v>
      </c>
      <c r="G111" s="9">
        <f t="shared" si="25"/>
        <v>89177.359999999986</v>
      </c>
    </row>
    <row r="112" spans="1:7" x14ac:dyDescent="0.25">
      <c r="A112" s="10" t="s">
        <v>46</v>
      </c>
      <c r="B112" s="14">
        <v>4477478.92</v>
      </c>
      <c r="C112" s="14">
        <v>25162105.8946</v>
      </c>
      <c r="D112" s="9">
        <f t="shared" si="24"/>
        <v>29639584.814599998</v>
      </c>
      <c r="E112" s="19">
        <v>1864511.21</v>
      </c>
      <c r="F112" s="19">
        <v>1586438.76</v>
      </c>
      <c r="G112" s="9">
        <f t="shared" si="25"/>
        <v>27775073.604599997</v>
      </c>
    </row>
    <row r="113" spans="1:7" x14ac:dyDescent="0.25">
      <c r="A113" s="12" t="s">
        <v>45</v>
      </c>
      <c r="B113" s="14">
        <f>SUM(B114:B122)</f>
        <v>0</v>
      </c>
      <c r="C113" s="14">
        <f t="shared" ref="C113:G113" si="28">SUM(C114:C122)</f>
        <v>255336.31</v>
      </c>
      <c r="D113" s="14">
        <f t="shared" si="28"/>
        <v>255336.31</v>
      </c>
      <c r="E113" s="14">
        <f t="shared" si="28"/>
        <v>173317.25</v>
      </c>
      <c r="F113" s="14">
        <f t="shared" si="28"/>
        <v>173317.25</v>
      </c>
      <c r="G113" s="14">
        <f t="shared" si="28"/>
        <v>82019.06</v>
      </c>
    </row>
    <row r="114" spans="1:7" x14ac:dyDescent="0.25">
      <c r="A114" s="10" t="s">
        <v>44</v>
      </c>
      <c r="B114" s="14">
        <v>0</v>
      </c>
      <c r="C114" s="14">
        <v>0</v>
      </c>
      <c r="D114" s="9">
        <f t="shared" si="24"/>
        <v>0</v>
      </c>
      <c r="E114" s="14">
        <v>0</v>
      </c>
      <c r="F114" s="14">
        <v>0</v>
      </c>
      <c r="G114" s="9">
        <f t="shared" si="25"/>
        <v>0</v>
      </c>
    </row>
    <row r="115" spans="1:7" x14ac:dyDescent="0.25">
      <c r="A115" s="10" t="s">
        <v>43</v>
      </c>
      <c r="B115" s="14">
        <v>0</v>
      </c>
      <c r="C115" s="14">
        <v>0</v>
      </c>
      <c r="D115" s="9">
        <f t="shared" si="24"/>
        <v>0</v>
      </c>
      <c r="E115" s="14">
        <v>0</v>
      </c>
      <c r="F115" s="14">
        <v>0</v>
      </c>
      <c r="G115" s="9">
        <f t="shared" si="25"/>
        <v>0</v>
      </c>
    </row>
    <row r="116" spans="1:7" x14ac:dyDescent="0.25">
      <c r="A116" s="10" t="s">
        <v>42</v>
      </c>
      <c r="B116" s="14">
        <v>0</v>
      </c>
      <c r="C116" s="14">
        <v>0</v>
      </c>
      <c r="D116" s="9">
        <f t="shared" si="24"/>
        <v>0</v>
      </c>
      <c r="E116" s="14">
        <v>0</v>
      </c>
      <c r="F116" s="14">
        <v>0</v>
      </c>
      <c r="G116" s="9">
        <f t="shared" si="25"/>
        <v>0</v>
      </c>
    </row>
    <row r="117" spans="1:7" x14ac:dyDescent="0.25">
      <c r="A117" s="10" t="s">
        <v>41</v>
      </c>
      <c r="B117" s="14">
        <v>0</v>
      </c>
      <c r="C117" s="14">
        <v>255336.31</v>
      </c>
      <c r="D117" s="9">
        <f t="shared" si="24"/>
        <v>255336.31</v>
      </c>
      <c r="E117" s="14">
        <v>173317.25</v>
      </c>
      <c r="F117" s="14">
        <v>173317.25</v>
      </c>
      <c r="G117" s="9">
        <f t="shared" si="25"/>
        <v>82019.06</v>
      </c>
    </row>
    <row r="118" spans="1:7" x14ac:dyDescent="0.25">
      <c r="A118" s="10" t="s">
        <v>40</v>
      </c>
      <c r="B118" s="14">
        <v>0</v>
      </c>
      <c r="C118" s="14">
        <v>0</v>
      </c>
      <c r="D118" s="9">
        <f t="shared" si="24"/>
        <v>0</v>
      </c>
      <c r="E118" s="14">
        <v>0</v>
      </c>
      <c r="F118" s="14">
        <v>0</v>
      </c>
      <c r="G118" s="9">
        <f t="shared" si="25"/>
        <v>0</v>
      </c>
    </row>
    <row r="119" spans="1:7" x14ac:dyDescent="0.25">
      <c r="A119" s="10" t="s">
        <v>39</v>
      </c>
      <c r="B119" s="14">
        <v>0</v>
      </c>
      <c r="C119" s="14">
        <v>0</v>
      </c>
      <c r="D119" s="9">
        <f t="shared" si="24"/>
        <v>0</v>
      </c>
      <c r="E119" s="14">
        <v>0</v>
      </c>
      <c r="F119" s="14">
        <v>0</v>
      </c>
      <c r="G119" s="9">
        <f t="shared" si="25"/>
        <v>0</v>
      </c>
    </row>
    <row r="120" spans="1:7" x14ac:dyDescent="0.25">
      <c r="A120" s="10" t="s">
        <v>38</v>
      </c>
      <c r="B120" s="14">
        <v>0</v>
      </c>
      <c r="C120" s="14">
        <v>0</v>
      </c>
      <c r="D120" s="9">
        <f t="shared" si="24"/>
        <v>0</v>
      </c>
      <c r="E120" s="14">
        <v>0</v>
      </c>
      <c r="F120" s="14">
        <v>0</v>
      </c>
      <c r="G120" s="9">
        <f t="shared" si="25"/>
        <v>0</v>
      </c>
    </row>
    <row r="121" spans="1:7" x14ac:dyDescent="0.25">
      <c r="A121" s="10" t="s">
        <v>37</v>
      </c>
      <c r="B121" s="14">
        <v>0</v>
      </c>
      <c r="C121" s="14">
        <v>0</v>
      </c>
      <c r="D121" s="9">
        <f t="shared" si="24"/>
        <v>0</v>
      </c>
      <c r="E121" s="14">
        <v>0</v>
      </c>
      <c r="F121" s="14">
        <v>0</v>
      </c>
      <c r="G121" s="9">
        <f t="shared" si="25"/>
        <v>0</v>
      </c>
    </row>
    <row r="122" spans="1:7" x14ac:dyDescent="0.25">
      <c r="A122" s="10" t="s">
        <v>36</v>
      </c>
      <c r="B122" s="14">
        <v>0</v>
      </c>
      <c r="C122" s="14">
        <v>0</v>
      </c>
      <c r="D122" s="9">
        <f t="shared" si="24"/>
        <v>0</v>
      </c>
      <c r="E122" s="14">
        <v>0</v>
      </c>
      <c r="F122" s="14">
        <v>0</v>
      </c>
      <c r="G122" s="9">
        <f t="shared" si="25"/>
        <v>0</v>
      </c>
    </row>
    <row r="123" spans="1:7" x14ac:dyDescent="0.25">
      <c r="A123" s="12" t="s">
        <v>35</v>
      </c>
      <c r="B123" s="14">
        <f>SUM(B124:B132)</f>
        <v>4270511.93</v>
      </c>
      <c r="C123" s="14">
        <f t="shared" ref="C123:G123" si="29">SUM(C124:C132)</f>
        <v>-369836</v>
      </c>
      <c r="D123" s="14">
        <f t="shared" si="29"/>
        <v>3900675.9299999997</v>
      </c>
      <c r="E123" s="14">
        <f t="shared" si="29"/>
        <v>286246</v>
      </c>
      <c r="F123" s="14">
        <f t="shared" si="29"/>
        <v>46284</v>
      </c>
      <c r="G123" s="14">
        <f t="shared" si="29"/>
        <v>3614429.9299999997</v>
      </c>
    </row>
    <row r="124" spans="1:7" x14ac:dyDescent="0.25">
      <c r="A124" s="10" t="s">
        <v>34</v>
      </c>
      <c r="B124" s="14">
        <v>0</v>
      </c>
      <c r="C124" s="14">
        <v>334382</v>
      </c>
      <c r="D124" s="9">
        <f t="shared" si="24"/>
        <v>334382</v>
      </c>
      <c r="E124" s="14">
        <v>61246</v>
      </c>
      <c r="F124" s="14">
        <v>46284</v>
      </c>
      <c r="G124" s="9">
        <f t="shared" si="25"/>
        <v>273136</v>
      </c>
    </row>
    <row r="125" spans="1:7" x14ac:dyDescent="0.25">
      <c r="A125" s="10" t="s">
        <v>33</v>
      </c>
      <c r="B125" s="14">
        <v>0</v>
      </c>
      <c r="C125" s="14">
        <v>0</v>
      </c>
      <c r="D125" s="9">
        <f t="shared" si="24"/>
        <v>0</v>
      </c>
      <c r="E125" s="14">
        <v>0</v>
      </c>
      <c r="F125" s="14">
        <v>0</v>
      </c>
      <c r="G125" s="9">
        <f t="shared" si="25"/>
        <v>0</v>
      </c>
    </row>
    <row r="126" spans="1:7" x14ac:dyDescent="0.25">
      <c r="A126" s="10" t="s">
        <v>32</v>
      </c>
      <c r="B126" s="14">
        <v>4270511.93</v>
      </c>
      <c r="C126" s="14">
        <v>-704218</v>
      </c>
      <c r="D126" s="9">
        <f t="shared" si="24"/>
        <v>3566293.9299999997</v>
      </c>
      <c r="E126" s="14">
        <v>225000</v>
      </c>
      <c r="F126" s="14">
        <v>0</v>
      </c>
      <c r="G126" s="9">
        <f t="shared" si="25"/>
        <v>3341293.9299999997</v>
      </c>
    </row>
    <row r="127" spans="1:7" x14ac:dyDescent="0.25">
      <c r="A127" s="10" t="s">
        <v>31</v>
      </c>
      <c r="B127" s="14">
        <v>0</v>
      </c>
      <c r="C127" s="14">
        <v>0</v>
      </c>
      <c r="D127" s="9">
        <f t="shared" si="24"/>
        <v>0</v>
      </c>
      <c r="E127" s="14">
        <v>0</v>
      </c>
      <c r="F127" s="14">
        <v>0</v>
      </c>
      <c r="G127" s="9">
        <f t="shared" si="25"/>
        <v>0</v>
      </c>
    </row>
    <row r="128" spans="1:7" x14ac:dyDescent="0.25">
      <c r="A128" s="10" t="s">
        <v>30</v>
      </c>
      <c r="B128" s="14">
        <v>0</v>
      </c>
      <c r="C128" s="14">
        <v>0</v>
      </c>
      <c r="D128" s="9">
        <f t="shared" si="24"/>
        <v>0</v>
      </c>
      <c r="E128" s="14">
        <v>0</v>
      </c>
      <c r="F128" s="14">
        <v>0</v>
      </c>
      <c r="G128" s="9">
        <f t="shared" si="25"/>
        <v>0</v>
      </c>
    </row>
    <row r="129" spans="1:7" x14ac:dyDescent="0.25">
      <c r="A129" s="10" t="s">
        <v>29</v>
      </c>
      <c r="B129" s="14">
        <v>0</v>
      </c>
      <c r="C129" s="14">
        <v>0</v>
      </c>
      <c r="D129" s="9">
        <f t="shared" si="24"/>
        <v>0</v>
      </c>
      <c r="E129" s="14">
        <v>0</v>
      </c>
      <c r="F129" s="14">
        <v>0</v>
      </c>
      <c r="G129" s="9">
        <f t="shared" si="25"/>
        <v>0</v>
      </c>
    </row>
    <row r="130" spans="1:7" x14ac:dyDescent="0.25">
      <c r="A130" s="10" t="s">
        <v>28</v>
      </c>
      <c r="B130" s="14">
        <v>0</v>
      </c>
      <c r="C130" s="14">
        <v>0</v>
      </c>
      <c r="D130" s="9">
        <f t="shared" si="24"/>
        <v>0</v>
      </c>
      <c r="E130" s="14">
        <v>0</v>
      </c>
      <c r="F130" s="14">
        <v>0</v>
      </c>
      <c r="G130" s="9">
        <f t="shared" si="25"/>
        <v>0</v>
      </c>
    </row>
    <row r="131" spans="1:7" x14ac:dyDescent="0.25">
      <c r="A131" s="10" t="s">
        <v>27</v>
      </c>
      <c r="B131" s="14">
        <v>0</v>
      </c>
      <c r="C131" s="14">
        <v>0</v>
      </c>
      <c r="D131" s="9">
        <f t="shared" si="24"/>
        <v>0</v>
      </c>
      <c r="E131" s="14">
        <v>0</v>
      </c>
      <c r="F131" s="14">
        <v>0</v>
      </c>
      <c r="G131" s="9">
        <f t="shared" si="25"/>
        <v>0</v>
      </c>
    </row>
    <row r="132" spans="1:7" x14ac:dyDescent="0.25">
      <c r="A132" s="10" t="s">
        <v>26</v>
      </c>
      <c r="B132" s="14">
        <v>0</v>
      </c>
      <c r="C132" s="14">
        <v>0</v>
      </c>
      <c r="D132" s="9">
        <f t="shared" si="24"/>
        <v>0</v>
      </c>
      <c r="E132" s="14">
        <v>0</v>
      </c>
      <c r="F132" s="14">
        <v>0</v>
      </c>
      <c r="G132" s="9">
        <f t="shared" si="25"/>
        <v>0</v>
      </c>
    </row>
    <row r="133" spans="1:7" x14ac:dyDescent="0.25">
      <c r="A133" s="12" t="s">
        <v>25</v>
      </c>
      <c r="B133" s="14">
        <f>SUM(B134:B136)</f>
        <v>39500000</v>
      </c>
      <c r="C133" s="14">
        <f t="shared" ref="C133:G133" si="30">SUM(C134:C136)</f>
        <v>2765401.02</v>
      </c>
      <c r="D133" s="14">
        <f t="shared" si="30"/>
        <v>42265401.020000003</v>
      </c>
      <c r="E133" s="14">
        <f t="shared" si="30"/>
        <v>21129513.629999999</v>
      </c>
      <c r="F133" s="14">
        <f t="shared" si="30"/>
        <v>21129513.629999999</v>
      </c>
      <c r="G133" s="14">
        <f t="shared" si="30"/>
        <v>21135887.390000004</v>
      </c>
    </row>
    <row r="134" spans="1:7" x14ac:dyDescent="0.25">
      <c r="A134" s="10" t="s">
        <v>24</v>
      </c>
      <c r="B134" s="14">
        <v>0</v>
      </c>
      <c r="C134" s="14">
        <v>0</v>
      </c>
      <c r="D134" s="9">
        <f t="shared" si="24"/>
        <v>0</v>
      </c>
      <c r="E134" s="14">
        <v>0</v>
      </c>
      <c r="F134" s="14">
        <v>0</v>
      </c>
      <c r="G134" s="9">
        <f t="shared" si="25"/>
        <v>0</v>
      </c>
    </row>
    <row r="135" spans="1:7" x14ac:dyDescent="0.25">
      <c r="A135" s="10" t="s">
        <v>23</v>
      </c>
      <c r="B135" s="14">
        <v>39500000</v>
      </c>
      <c r="C135" s="14">
        <v>2765401.02</v>
      </c>
      <c r="D135" s="9">
        <f t="shared" si="24"/>
        <v>42265401.020000003</v>
      </c>
      <c r="E135" s="14">
        <v>21129513.629999999</v>
      </c>
      <c r="F135" s="14">
        <v>21129513.629999999</v>
      </c>
      <c r="G135" s="9">
        <f t="shared" si="25"/>
        <v>21135887.390000004</v>
      </c>
    </row>
    <row r="136" spans="1:7" x14ac:dyDescent="0.25">
      <c r="A136" s="10" t="s">
        <v>22</v>
      </c>
      <c r="B136" s="14">
        <v>0</v>
      </c>
      <c r="C136" s="14">
        <v>0</v>
      </c>
      <c r="D136" s="9">
        <f t="shared" si="24"/>
        <v>0</v>
      </c>
      <c r="E136" s="14">
        <v>0</v>
      </c>
      <c r="F136" s="14">
        <v>0</v>
      </c>
      <c r="G136" s="9">
        <f t="shared" si="25"/>
        <v>0</v>
      </c>
    </row>
    <row r="137" spans="1:7" x14ac:dyDescent="0.25">
      <c r="A137" s="12" t="s">
        <v>21</v>
      </c>
      <c r="B137" s="14">
        <f>SUM(B138:B145)</f>
        <v>0</v>
      </c>
      <c r="C137" s="14">
        <f t="shared" ref="C137:F137" si="31">SUM(C138:C145)</f>
        <v>0</v>
      </c>
      <c r="D137" s="9">
        <f t="shared" si="24"/>
        <v>0</v>
      </c>
      <c r="E137" s="14">
        <f t="shared" si="31"/>
        <v>0</v>
      </c>
      <c r="F137" s="14">
        <f t="shared" si="31"/>
        <v>0</v>
      </c>
      <c r="G137" s="9">
        <f t="shared" si="25"/>
        <v>0</v>
      </c>
    </row>
    <row r="138" spans="1:7" x14ac:dyDescent="0.25">
      <c r="A138" s="10" t="s">
        <v>20</v>
      </c>
      <c r="B138" s="14">
        <v>0</v>
      </c>
      <c r="C138" s="14">
        <v>0</v>
      </c>
      <c r="D138" s="9">
        <f t="shared" si="24"/>
        <v>0</v>
      </c>
      <c r="E138" s="14">
        <v>0</v>
      </c>
      <c r="F138" s="14">
        <v>0</v>
      </c>
      <c r="G138" s="9">
        <f t="shared" si="25"/>
        <v>0</v>
      </c>
    </row>
    <row r="139" spans="1:7" x14ac:dyDescent="0.25">
      <c r="A139" s="10" t="s">
        <v>19</v>
      </c>
      <c r="B139" s="14">
        <v>0</v>
      </c>
      <c r="C139" s="14">
        <v>0</v>
      </c>
      <c r="D139" s="9">
        <f t="shared" si="24"/>
        <v>0</v>
      </c>
      <c r="E139" s="14">
        <v>0</v>
      </c>
      <c r="F139" s="14">
        <v>0</v>
      </c>
      <c r="G139" s="9">
        <f t="shared" si="25"/>
        <v>0</v>
      </c>
    </row>
    <row r="140" spans="1:7" x14ac:dyDescent="0.25">
      <c r="A140" s="10" t="s">
        <v>18</v>
      </c>
      <c r="B140" s="14">
        <v>0</v>
      </c>
      <c r="C140" s="14">
        <v>0</v>
      </c>
      <c r="D140" s="9">
        <f t="shared" si="24"/>
        <v>0</v>
      </c>
      <c r="E140" s="14">
        <v>0</v>
      </c>
      <c r="F140" s="14">
        <v>0</v>
      </c>
      <c r="G140" s="9">
        <f t="shared" si="25"/>
        <v>0</v>
      </c>
    </row>
    <row r="141" spans="1:7" x14ac:dyDescent="0.25">
      <c r="A141" s="10" t="s">
        <v>17</v>
      </c>
      <c r="B141" s="14">
        <v>0</v>
      </c>
      <c r="C141" s="14">
        <v>0</v>
      </c>
      <c r="D141" s="9">
        <f t="shared" si="24"/>
        <v>0</v>
      </c>
      <c r="E141" s="14">
        <v>0</v>
      </c>
      <c r="F141" s="14">
        <v>0</v>
      </c>
      <c r="G141" s="9">
        <f t="shared" si="25"/>
        <v>0</v>
      </c>
    </row>
    <row r="142" spans="1:7" x14ac:dyDescent="0.25">
      <c r="A142" s="10" t="s">
        <v>16</v>
      </c>
      <c r="B142" s="14">
        <v>0</v>
      </c>
      <c r="C142" s="14">
        <v>0</v>
      </c>
      <c r="D142" s="9">
        <f t="shared" si="24"/>
        <v>0</v>
      </c>
      <c r="E142" s="14">
        <v>0</v>
      </c>
      <c r="F142" s="14">
        <v>0</v>
      </c>
      <c r="G142" s="9">
        <f t="shared" si="25"/>
        <v>0</v>
      </c>
    </row>
    <row r="143" spans="1:7" x14ac:dyDescent="0.25">
      <c r="A143" s="10" t="s">
        <v>15</v>
      </c>
      <c r="B143" s="14">
        <v>0</v>
      </c>
      <c r="C143" s="14">
        <v>0</v>
      </c>
      <c r="D143" s="9">
        <f t="shared" si="24"/>
        <v>0</v>
      </c>
      <c r="E143" s="14">
        <v>0</v>
      </c>
      <c r="F143" s="14">
        <v>0</v>
      </c>
      <c r="G143" s="9">
        <f t="shared" si="25"/>
        <v>0</v>
      </c>
    </row>
    <row r="144" spans="1:7" x14ac:dyDescent="0.25">
      <c r="A144" s="10" t="s">
        <v>14</v>
      </c>
      <c r="B144" s="14">
        <v>0</v>
      </c>
      <c r="C144" s="14">
        <v>0</v>
      </c>
      <c r="D144" s="9">
        <f t="shared" si="24"/>
        <v>0</v>
      </c>
      <c r="E144" s="14">
        <v>0</v>
      </c>
      <c r="F144" s="14">
        <v>0</v>
      </c>
      <c r="G144" s="9">
        <f t="shared" si="25"/>
        <v>0</v>
      </c>
    </row>
    <row r="145" spans="1:7" x14ac:dyDescent="0.25">
      <c r="A145" s="10" t="s">
        <v>13</v>
      </c>
      <c r="B145" s="14">
        <v>0</v>
      </c>
      <c r="C145" s="14">
        <v>0</v>
      </c>
      <c r="D145" s="9">
        <f t="shared" si="24"/>
        <v>0</v>
      </c>
      <c r="E145" s="14">
        <v>0</v>
      </c>
      <c r="F145" s="14">
        <v>0</v>
      </c>
      <c r="G145" s="9">
        <f t="shared" si="25"/>
        <v>0</v>
      </c>
    </row>
    <row r="146" spans="1:7" x14ac:dyDescent="0.25">
      <c r="A146" s="12" t="s">
        <v>12</v>
      </c>
      <c r="B146" s="14">
        <f>SUM(B147:B149)</f>
        <v>0</v>
      </c>
      <c r="C146" s="14">
        <f t="shared" ref="C146:G146" si="32">SUM(C147:C149)</f>
        <v>0</v>
      </c>
      <c r="D146" s="14">
        <f t="shared" si="32"/>
        <v>0</v>
      </c>
      <c r="E146" s="14">
        <f t="shared" si="32"/>
        <v>0</v>
      </c>
      <c r="F146" s="14">
        <f t="shared" si="32"/>
        <v>0</v>
      </c>
      <c r="G146" s="14">
        <f t="shared" si="32"/>
        <v>0</v>
      </c>
    </row>
    <row r="147" spans="1:7" x14ac:dyDescent="0.25">
      <c r="A147" s="10" t="s">
        <v>11</v>
      </c>
      <c r="B147" s="14">
        <v>0</v>
      </c>
      <c r="C147" s="14">
        <v>0</v>
      </c>
      <c r="D147" s="9">
        <f t="shared" si="24"/>
        <v>0</v>
      </c>
      <c r="E147" s="14">
        <v>0</v>
      </c>
      <c r="F147" s="14">
        <v>0</v>
      </c>
      <c r="G147" s="9">
        <f t="shared" si="25"/>
        <v>0</v>
      </c>
    </row>
    <row r="148" spans="1:7" x14ac:dyDescent="0.25">
      <c r="A148" s="10" t="s">
        <v>10</v>
      </c>
      <c r="B148" s="14">
        <v>0</v>
      </c>
      <c r="C148" s="14">
        <v>0</v>
      </c>
      <c r="D148" s="9">
        <f t="shared" si="24"/>
        <v>0</v>
      </c>
      <c r="E148" s="14">
        <v>0</v>
      </c>
      <c r="F148" s="14">
        <v>0</v>
      </c>
      <c r="G148" s="9">
        <f t="shared" si="25"/>
        <v>0</v>
      </c>
    </row>
    <row r="149" spans="1:7" x14ac:dyDescent="0.25">
      <c r="A149" s="10" t="s">
        <v>9</v>
      </c>
      <c r="B149" s="14">
        <v>0</v>
      </c>
      <c r="C149" s="14">
        <v>0</v>
      </c>
      <c r="D149" s="9">
        <f t="shared" si="24"/>
        <v>0</v>
      </c>
      <c r="E149" s="14">
        <v>0</v>
      </c>
      <c r="F149" s="14">
        <v>0</v>
      </c>
      <c r="G149" s="9">
        <f t="shared" si="25"/>
        <v>0</v>
      </c>
    </row>
    <row r="150" spans="1:7" x14ac:dyDescent="0.25">
      <c r="A150" s="12" t="s">
        <v>8</v>
      </c>
      <c r="B150" s="14">
        <f>SUM(B151:B157)</f>
        <v>0</v>
      </c>
      <c r="C150" s="14">
        <f t="shared" ref="C150:G150" si="33">SUM(C151:C157)</f>
        <v>0</v>
      </c>
      <c r="D150" s="14">
        <f t="shared" si="33"/>
        <v>0</v>
      </c>
      <c r="E150" s="14">
        <f t="shared" si="33"/>
        <v>0</v>
      </c>
      <c r="F150" s="14">
        <f t="shared" si="33"/>
        <v>0</v>
      </c>
      <c r="G150" s="14">
        <f t="shared" si="33"/>
        <v>0</v>
      </c>
    </row>
    <row r="151" spans="1:7" x14ac:dyDescent="0.25">
      <c r="A151" s="10" t="s">
        <v>7</v>
      </c>
      <c r="B151" s="14">
        <v>0</v>
      </c>
      <c r="C151" s="14">
        <v>0</v>
      </c>
      <c r="D151" s="9">
        <f t="shared" ref="D151:D158" si="34">B151+C151</f>
        <v>0</v>
      </c>
      <c r="E151" s="14">
        <v>0</v>
      </c>
      <c r="F151" s="14">
        <v>0</v>
      </c>
      <c r="G151" s="9">
        <f t="shared" ref="G151:G157" si="35">D151-E151</f>
        <v>0</v>
      </c>
    </row>
    <row r="152" spans="1:7" x14ac:dyDescent="0.25">
      <c r="A152" s="10" t="s">
        <v>6</v>
      </c>
      <c r="B152" s="14">
        <v>0</v>
      </c>
      <c r="C152" s="14">
        <v>0</v>
      </c>
      <c r="D152" s="9">
        <f t="shared" si="34"/>
        <v>0</v>
      </c>
      <c r="E152" s="14">
        <v>0</v>
      </c>
      <c r="F152" s="14">
        <v>0</v>
      </c>
      <c r="G152" s="9">
        <f t="shared" si="35"/>
        <v>0</v>
      </c>
    </row>
    <row r="153" spans="1:7" x14ac:dyDescent="0.25">
      <c r="A153" s="10" t="s">
        <v>5</v>
      </c>
      <c r="B153" s="14">
        <v>0</v>
      </c>
      <c r="C153" s="14">
        <v>0</v>
      </c>
      <c r="D153" s="9">
        <f t="shared" si="34"/>
        <v>0</v>
      </c>
      <c r="E153" s="14">
        <v>0</v>
      </c>
      <c r="F153" s="14">
        <v>0</v>
      </c>
      <c r="G153" s="9">
        <f t="shared" si="35"/>
        <v>0</v>
      </c>
    </row>
    <row r="154" spans="1:7" x14ac:dyDescent="0.25">
      <c r="A154" s="11" t="s">
        <v>4</v>
      </c>
      <c r="B154" s="14">
        <v>0</v>
      </c>
      <c r="C154" s="14">
        <v>0</v>
      </c>
      <c r="D154" s="9">
        <f t="shared" si="34"/>
        <v>0</v>
      </c>
      <c r="E154" s="14">
        <v>0</v>
      </c>
      <c r="F154" s="14">
        <v>0</v>
      </c>
      <c r="G154" s="9">
        <f t="shared" si="35"/>
        <v>0</v>
      </c>
    </row>
    <row r="155" spans="1:7" x14ac:dyDescent="0.25">
      <c r="A155" s="10" t="s">
        <v>3</v>
      </c>
      <c r="B155" s="14">
        <v>0</v>
      </c>
      <c r="C155" s="14">
        <v>0</v>
      </c>
      <c r="D155" s="9">
        <f t="shared" si="34"/>
        <v>0</v>
      </c>
      <c r="E155" s="14">
        <v>0</v>
      </c>
      <c r="F155" s="14">
        <v>0</v>
      </c>
      <c r="G155" s="9">
        <f t="shared" si="35"/>
        <v>0</v>
      </c>
    </row>
    <row r="156" spans="1:7" x14ac:dyDescent="0.25">
      <c r="A156" s="10" t="s">
        <v>2</v>
      </c>
      <c r="B156" s="14">
        <v>0</v>
      </c>
      <c r="C156" s="14">
        <v>0</v>
      </c>
      <c r="D156" s="9">
        <f t="shared" si="34"/>
        <v>0</v>
      </c>
      <c r="E156" s="14">
        <v>0</v>
      </c>
      <c r="F156" s="14">
        <v>0</v>
      </c>
      <c r="G156" s="9">
        <f t="shared" si="35"/>
        <v>0</v>
      </c>
    </row>
    <row r="157" spans="1:7" x14ac:dyDescent="0.25">
      <c r="A157" s="10" t="s">
        <v>1</v>
      </c>
      <c r="B157" s="14">
        <v>0</v>
      </c>
      <c r="C157" s="14">
        <v>0</v>
      </c>
      <c r="D157" s="9">
        <f t="shared" si="34"/>
        <v>0</v>
      </c>
      <c r="E157" s="14">
        <v>0</v>
      </c>
      <c r="F157" s="14">
        <v>0</v>
      </c>
      <c r="G157" s="9">
        <f t="shared" si="35"/>
        <v>0</v>
      </c>
    </row>
    <row r="158" spans="1:7" x14ac:dyDescent="0.25">
      <c r="A158" s="8"/>
      <c r="B158" s="7"/>
      <c r="C158" s="7"/>
      <c r="D158" s="9">
        <f t="shared" si="34"/>
        <v>0</v>
      </c>
      <c r="E158" s="7"/>
      <c r="F158" s="7"/>
      <c r="G158" s="7"/>
    </row>
    <row r="159" spans="1:7" x14ac:dyDescent="0.25">
      <c r="A159" s="6" t="s">
        <v>0</v>
      </c>
      <c r="B159" s="5">
        <f>B9+B84</f>
        <v>3601857080.6258998</v>
      </c>
      <c r="C159" s="5">
        <f t="shared" ref="C159:F159" si="36">C9+C84</f>
        <v>526041038.83019996</v>
      </c>
      <c r="D159" s="5">
        <f t="shared" si="36"/>
        <v>4127898119.4561005</v>
      </c>
      <c r="E159" s="5">
        <f t="shared" si="36"/>
        <v>1631719376.6787</v>
      </c>
      <c r="F159" s="5">
        <f t="shared" si="36"/>
        <v>1505622801.6803999</v>
      </c>
      <c r="G159" s="5">
        <f>G9+G84</f>
        <v>2496178742.7774</v>
      </c>
    </row>
    <row r="160" spans="1:7" x14ac:dyDescent="0.25">
      <c r="A160" s="4"/>
      <c r="B160" s="3"/>
      <c r="C160" s="3"/>
      <c r="D160" s="3"/>
      <c r="E160" s="3"/>
      <c r="F160" s="3"/>
      <c r="G160" s="3"/>
    </row>
    <row r="161" spans="1:1" hidden="1" x14ac:dyDescent="0.25">
      <c r="A161" s="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B159 C124:G159 C85:G85 C86:G122 C123:XFD123 C38:C84 C9:C28 D9:D84 F9:G84 E9:E28 E38:E84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36" orientation="portrait" r:id="rId1"/>
  <ignoredErrors>
    <ignoredError sqref="D8:D9 D84 D10:D75 G10:G83 G86:G92 D86:D92 G94:G102 D94:D102 G104:G112 D104:D112 G114:G122 D114:D122 G124:G132 D124:D132 G134:G145 D134:D145 G147:G149 D147:D149 G151:G158 D151:D1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A</vt:lpstr>
      <vt:lpstr>'6 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Yesenia Hernandez Garcia</cp:lastModifiedBy>
  <cp:lastPrinted>2019-04-15T18:16:39Z</cp:lastPrinted>
  <dcterms:created xsi:type="dcterms:W3CDTF">2019-04-09T18:45:39Z</dcterms:created>
  <dcterms:modified xsi:type="dcterms:W3CDTF">2024-07-11T00:19:04Z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09b2f1e6-0380-47ac-be03-bba7d11ceefb</vt:lpwstr>
  </property>
</Properties>
</file>