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4to Trimestre 2023\Ley de Disciplina Financiera\"/>
    </mc:Choice>
  </mc:AlternateContent>
  <xr:revisionPtr revIDLastSave="0" documentId="13_ncr:1_{C8FA5395-C2B1-43BC-AB53-4B2AD7628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E62" i="1"/>
  <c r="F8" i="1"/>
  <c r="E8" i="1"/>
  <c r="B59" i="1"/>
  <c r="C46" i="1"/>
  <c r="B46" i="1"/>
  <c r="B8" i="1"/>
  <c r="B61" i="1"/>
  <c r="E67" i="1" l="1"/>
  <c r="F62" i="1" l="1"/>
  <c r="C59" i="1" l="1"/>
  <c r="C30" i="1" l="1"/>
  <c r="F74" i="1" l="1"/>
  <c r="F67" i="1"/>
  <c r="F56" i="1"/>
  <c r="F41" i="1"/>
  <c r="F37" i="1"/>
  <c r="F30" i="1"/>
  <c r="F26" i="1"/>
  <c r="F22" i="1"/>
  <c r="F18" i="1"/>
  <c r="C40" i="1"/>
  <c r="C37" i="1"/>
  <c r="C24" i="1"/>
  <c r="C16" i="1"/>
  <c r="C8" i="1"/>
  <c r="F78" i="1" l="1"/>
  <c r="F46" i="1"/>
  <c r="F58" i="1" s="1"/>
  <c r="C61" i="1"/>
  <c r="B24" i="1"/>
  <c r="B16" i="1"/>
  <c r="E30" i="1"/>
  <c r="E26" i="1"/>
  <c r="E74" i="1"/>
  <c r="E78" i="1" s="1"/>
  <c r="E56" i="1"/>
  <c r="E41" i="1"/>
  <c r="B40" i="1"/>
  <c r="E37" i="1"/>
  <c r="B37" i="1"/>
  <c r="B30" i="1"/>
  <c r="E22" i="1"/>
  <c r="E18" i="1"/>
  <c r="E46" i="1" l="1"/>
  <c r="E58" i="1" s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<sst xmlns="http://schemas.openxmlformats.org/spreadsheetml/2006/main" count="127" uniqueCount="124">
  <si>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</si>
  <si>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</si>
  <si>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</si>
  <si>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</si>
  <si>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</si>
  <si>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</si>
  <si>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</si>
  <si>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</si>
  <si>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</si>
  <si>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</si>
  <si>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</si>
  <si>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</si>
  <si>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</si>
  <si>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</si>
  <si>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</si>
  <si>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</si>
  <si>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</si>
  <si>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</si>
  <si>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</si>
  <si>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</si>
  <si>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</si>
  <si>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</si>
  <si>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</si>
  <si>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</si>
  <si>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</si>
  <si>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</si>
  <si>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</si>
  <si>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</si>
  <si>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</si>
  <si>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</si>
  <si>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</si>
  <si>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</si>
  <si>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</si>
  <si>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</si>
  <si>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</si>
  <si>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</si>
  <si>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</si>
  <si>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</si>
  <si>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</si>
  <si>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</si>
  <si>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</si>
  <si>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</si>
  <si>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</si>
  <si>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</si>
  <si>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</si>
  <si>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</si>
  <si>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</si>
  <si>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</si>
  <si>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</si>
  <si>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</si>
  <si>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</si>
  <si>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</si>
  <si>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</si>
  <si>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</si>
  <si>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</si>
  <si>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</si>
  <si>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</si>
  <si>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</si>
  <si>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</si>
  <si>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</si>
  <si>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</si>
  <si>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</si>
  <si>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</si>
  <si>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</si>
  <si>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</si>
  <si>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</si>
  <si>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</si>
  <si>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</si>
  <si>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</si>
  <si>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</si>
  <si>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</si>
  <si>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</si>
  <si>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</si>
  <si>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</si>
  <si>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</si>
  <si>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</si>
  <si>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</si>
  <si>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</si>
  <si>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</si>
  <si>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</si>
  <si>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</si>
  <si>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</si>
  <si>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</si>
  <si>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</si>
  <si>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</si>
  <si>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</si>
  <si>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</si>
  <si>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</si>
  <si>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</si>
  <si>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</si>
  <si>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</si>
  <si>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</si>
  <si>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</si>
  <si>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</si>
  <si>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</si>
  <si>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</si>
  <si>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</si>
  <si>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</si>
  <si>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</si>
  <si>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</si>
  <si>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</si>
  <si>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</si>
  <si>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</si>
  <si>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</si>
  <si>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</si>
  <si>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</si>
  <si>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</si>
  <si>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</si>
  <si>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</si>
  <si>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</si>
  <si>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</si>
  <si>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</si>
  <si>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</si>
  <si>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</si>
  <si>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</si>
  <si>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</si>
  <si>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</si>
  <si>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</si>
  <si>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</si>
  <si>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</si>
  <si>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</si>
  <si>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2022</t>
  </si>
  <si>
    <t>Al 31 de Diciembre de 2022 y al 31 de Diciembre de 2023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</si>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</sst>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A3" sqref="A3:F3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8" t="s">
        <v>118</v>
      </c>
      <c r="B1" s="39"/>
      <c r="C1" s="39"/>
      <c r="D1" s="39"/>
      <c r="E1" s="39"/>
      <c r="F1" s="40"/>
    </row>
    <row r="2" spans="1:6" x14ac:dyDescent="0.25">
      <c r="A2" s="41" t="s">
        <v>119</v>
      </c>
      <c r="B2" s="42"/>
      <c r="C2" s="42"/>
      <c r="D2" s="42"/>
      <c r="E2" s="42"/>
      <c r="F2" s="43"/>
    </row>
    <row r="3" spans="1:6" x14ac:dyDescent="0.25">
      <c r="A3" s="41" t="s">
        <v>122</v>
      </c>
      <c r="B3" s="42"/>
      <c r="C3" s="42"/>
      <c r="D3" s="42"/>
      <c r="E3" s="42"/>
      <c r="F3" s="43"/>
    </row>
    <row r="4" spans="1:6" ht="15.75" thickBot="1" x14ac:dyDescent="0.3">
      <c r="A4" s="44" t="s">
        <v>120</v>
      </c>
      <c r="B4" s="45"/>
      <c r="C4" s="45"/>
      <c r="D4" s="45"/>
      <c r="E4" s="45"/>
      <c r="F4" s="46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966166312.98169994</v>
      </c>
      <c r="C8" s="11">
        <f>SUM(C9:C15)</f>
        <v>684100738.94770002</v>
      </c>
      <c r="D8" s="9" t="s">
        <v>6</v>
      </c>
      <c r="E8" s="11">
        <f>SUM(E9:E17)</f>
        <v>339770520.6803</v>
      </c>
      <c r="F8" s="11">
        <f>SUM(F9:F17)</f>
        <v>361706052.57079995</v>
      </c>
    </row>
    <row r="9" spans="1:6" s="3" customFormat="1" ht="12.75" x14ac:dyDescent="0.2">
      <c r="A9" s="12" t="s">
        <v>7</v>
      </c>
      <c r="B9" s="32">
        <v>80000</v>
      </c>
      <c r="C9" s="32">
        <v>83000</v>
      </c>
      <c r="D9" s="14" t="s">
        <v>8</v>
      </c>
      <c r="E9" s="32">
        <v>36533447.028800003</v>
      </c>
      <c r="F9" s="32">
        <v>15498292.733999999</v>
      </c>
    </row>
    <row r="10" spans="1:6" s="3" customFormat="1" ht="12.75" x14ac:dyDescent="0.2">
      <c r="A10" s="12" t="s">
        <v>9</v>
      </c>
      <c r="B10" s="32">
        <v>966077674.85169995</v>
      </c>
      <c r="C10" s="32">
        <v>684009100.81770003</v>
      </c>
      <c r="D10" s="14" t="s">
        <v>10</v>
      </c>
      <c r="E10" s="32">
        <v>109535081.24070001</v>
      </c>
      <c r="F10" s="32">
        <v>151962744.78400001</v>
      </c>
    </row>
    <row r="11" spans="1:6" s="3" customFormat="1" ht="12.75" x14ac:dyDescent="0.2">
      <c r="A11" s="12" t="s">
        <v>11</v>
      </c>
      <c r="B11" s="32">
        <v>8638.1299999999992</v>
      </c>
      <c r="C11" s="32">
        <v>8638.1299999999992</v>
      </c>
      <c r="D11" s="14" t="s">
        <v>12</v>
      </c>
      <c r="E11" s="32">
        <v>2196909.69</v>
      </c>
      <c r="F11" s="32">
        <v>2514437.452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2">
        <v>0</v>
      </c>
      <c r="F12" s="32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2">
        <v>10026445.561899999</v>
      </c>
      <c r="F13" s="32">
        <v>1019009.2298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2">
        <v>0</v>
      </c>
      <c r="F14" s="32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2">
        <v>114995312.6075</v>
      </c>
      <c r="F15" s="32">
        <v>107131656.9279</v>
      </c>
    </row>
    <row r="16" spans="1:6" s="3" customFormat="1" ht="12.75" x14ac:dyDescent="0.2">
      <c r="A16" s="10" t="s">
        <v>21</v>
      </c>
      <c r="B16" s="11">
        <f>SUM(B17:B23)</f>
        <v>1271397873.3727002</v>
      </c>
      <c r="C16" s="11">
        <f>SUM(C17:C23)</f>
        <v>2433213400.2288003</v>
      </c>
      <c r="D16" s="14" t="s">
        <v>22</v>
      </c>
      <c r="E16" s="32">
        <v>0</v>
      </c>
      <c r="F16" s="32">
        <v>0</v>
      </c>
    </row>
    <row r="17" spans="1:6" s="3" customFormat="1" ht="12.75" x14ac:dyDescent="0.2">
      <c r="A17" s="15" t="s">
        <v>23</v>
      </c>
      <c r="B17" s="32">
        <v>1238303033.9000001</v>
      </c>
      <c r="C17" s="32">
        <v>2396916429.5700002</v>
      </c>
      <c r="D17" s="14" t="s">
        <v>24</v>
      </c>
      <c r="E17" s="32">
        <v>66483324.551399998</v>
      </c>
      <c r="F17" s="32">
        <v>83579911.443100005</v>
      </c>
    </row>
    <row r="18" spans="1:6" s="3" customFormat="1" ht="12.75" x14ac:dyDescent="0.2">
      <c r="A18" s="15" t="s">
        <v>25</v>
      </c>
      <c r="B18" s="32">
        <v>1430200.46</v>
      </c>
      <c r="C18" s="32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2">
        <v>10926925.822699999</v>
      </c>
      <c r="C19" s="32">
        <v>34270771.848800004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2">
        <v>6308594.9000000004</v>
      </c>
      <c r="C20" s="32">
        <v>139533.85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2">
        <v>0</v>
      </c>
      <c r="C21" s="32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2">
        <v>14429118.289999999</v>
      </c>
      <c r="C22" s="32">
        <v>1886664.96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2">
        <v>0</v>
      </c>
      <c r="C23" s="32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146693827.73949999</v>
      </c>
      <c r="C24" s="11">
        <f>SUM(C25:C29)</f>
        <v>28546447.500999998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2">
        <v>46679325.125500001</v>
      </c>
      <c r="C25" s="32">
        <v>575225.24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2">
        <v>52241070.149999999</v>
      </c>
      <c r="C26" s="32">
        <v>0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2">
        <v>0</v>
      </c>
      <c r="C27" s="32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2">
        <v>47773432.464000002</v>
      </c>
      <c r="C28" s="32">
        <v>27971222.261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2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1">
        <f>SUM(B31:B35)</f>
        <v>0</v>
      </c>
      <c r="C30" s="31">
        <f>SUM(C31:C35)</f>
        <v>0</v>
      </c>
      <c r="D30" s="9" t="s">
        <v>50</v>
      </c>
      <c r="E30" s="11">
        <f>SUM(E31:E36)</f>
        <v>1638111132.6700001</v>
      </c>
      <c r="F30" s="11">
        <f>SUM(F31:F36)</f>
        <v>1483083233.9200001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2">
        <v>1638111132.6700001</v>
      </c>
      <c r="F34" s="32">
        <v>1483083233.9200001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2384258014.0939002</v>
      </c>
      <c r="C46" s="22">
        <f>SUM(C8+C16+C24+C30+C36+C37+C40)</f>
        <v>3145860586.6775002</v>
      </c>
      <c r="D46" s="9" t="s">
        <v>80</v>
      </c>
      <c r="E46" s="11">
        <f>SUM(E8,E18,E22,E25,E26,E30,E37,E41)</f>
        <v>1977881653.3503001</v>
      </c>
      <c r="F46" s="11">
        <f>SUM(F8,F18,F22,F25,F26,F30,F37,F41)</f>
        <v>1844789286.4907999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6">
        <v>2495283795.6399999</v>
      </c>
      <c r="C49" s="36">
        <v>1531580431.5599999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2">
        <v>0</v>
      </c>
      <c r="C50" s="32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6">
        <v>4989420399.0900002</v>
      </c>
      <c r="C51" s="36">
        <v>4409529022.1400003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6">
        <v>2735916645.0300002</v>
      </c>
      <c r="C52" s="36">
        <v>2416333507.5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6">
        <v>52015983.609999999</v>
      </c>
      <c r="C53" s="36">
        <v>50495615.020000003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-1011010061.77</v>
      </c>
      <c r="C54" s="24">
        <v>-826592433.58000004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2">
        <v>0</v>
      </c>
      <c r="C55" s="32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2">
        <v>0</v>
      </c>
      <c r="C56" s="32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2">
        <v>0</v>
      </c>
      <c r="C57" s="32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1977881653.3503001</v>
      </c>
      <c r="F58" s="11">
        <f>SUM(F46,F56)</f>
        <v>1844789286.4907999</v>
      </c>
    </row>
    <row r="59" spans="1:6" s="3" customFormat="1" ht="12.75" x14ac:dyDescent="0.2">
      <c r="A59" s="7" t="s">
        <v>100</v>
      </c>
      <c r="B59" s="33">
        <f>SUM(B49,B50,B51,B52,B53,B54,B55,B56,B57)+0.01</f>
        <v>9261626761.6100006</v>
      </c>
      <c r="C59" s="33">
        <f>SUM(C49,C50,C51,C52,C53,C54,C55,C56,C57)-0.01</f>
        <v>7581346142.6300011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11645884775.703901</v>
      </c>
      <c r="C61" s="22">
        <f>SUM(C46,C59)</f>
        <v>10727206729.307501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107874707.61499999</v>
      </c>
      <c r="F62" s="11">
        <f>SUM(F63:F65)</f>
        <v>4691775558.1603994</v>
      </c>
    </row>
    <row r="63" spans="1:6" s="3" customFormat="1" ht="12.75" x14ac:dyDescent="0.2">
      <c r="A63" s="15"/>
      <c r="B63" s="20"/>
      <c r="C63" s="20"/>
      <c r="D63" s="14" t="s">
        <v>104</v>
      </c>
      <c r="E63" s="32">
        <v>0</v>
      </c>
      <c r="F63" s="32">
        <v>4585570778.6653996</v>
      </c>
    </row>
    <row r="64" spans="1:6" s="3" customFormat="1" ht="12.75" x14ac:dyDescent="0.2">
      <c r="A64" s="15"/>
      <c r="B64" s="20"/>
      <c r="C64" s="20"/>
      <c r="D64" s="14" t="s">
        <v>105</v>
      </c>
      <c r="E64" s="32">
        <v>107874707.61499999</v>
      </c>
      <c r="F64" s="32">
        <v>106204779.495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9560128414.7357998</v>
      </c>
      <c r="F67" s="11">
        <f>SUM(F68:F72)</f>
        <v>4190641884.6564002</v>
      </c>
    </row>
    <row r="68" spans="1:8" s="3" customFormat="1" ht="12.75" x14ac:dyDescent="0.2">
      <c r="A68" s="15"/>
      <c r="B68" s="20"/>
      <c r="C68" s="20"/>
      <c r="D68" s="14" t="s">
        <v>108</v>
      </c>
      <c r="E68" s="32">
        <v>770853161.64260006</v>
      </c>
      <c r="F68" s="30">
        <v>736691672.36010003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2">
        <v>8286216017.5832005</v>
      </c>
      <c r="F69" s="30">
        <v>3411306765.8962998</v>
      </c>
    </row>
    <row r="70" spans="1:8" s="3" customFormat="1" ht="12.75" x14ac:dyDescent="0.2">
      <c r="A70" s="15"/>
      <c r="B70" s="20"/>
      <c r="C70" s="20"/>
      <c r="D70" s="14" t="s">
        <v>110</v>
      </c>
      <c r="E70" s="32">
        <v>42643446.399999999</v>
      </c>
      <c r="F70" s="32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2">
        <v>460415789.11000001</v>
      </c>
      <c r="F71" s="32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9668003122.3507996</v>
      </c>
      <c r="F78" s="11">
        <f>SUM(F62,F67,F74)</f>
        <v>8882417442.8167992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11645884775.701099</v>
      </c>
      <c r="F80" s="22">
        <f>SUM(F58,F78)</f>
        <v>10727206729.307598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7"/>
      <c r="B83" s="37"/>
      <c r="C83" s="37"/>
      <c r="D83" s="37"/>
      <c r="E83" s="37"/>
      <c r="F83" s="37"/>
    </row>
    <row r="84" spans="1:6" s="3" customFormat="1" ht="12.75" x14ac:dyDescent="0.2">
      <c r="E84" s="34"/>
      <c r="F84" s="34"/>
    </row>
    <row r="85" spans="1:6" s="3" customFormat="1" ht="12.75" x14ac:dyDescent="0.2">
      <c r="E85" s="34"/>
      <c r="F85" s="27"/>
    </row>
    <row r="86" spans="1:6" s="3" customFormat="1" ht="12.75" x14ac:dyDescent="0.2">
      <c r="D86" s="35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2024-01-12T17:53:38Z</dcterms:modified>
</cp:coreProperties>
</file>