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- copia\3er. Trimestre Avance de Gestión\Información Disciplina Financiera\"/>
    </mc:Choice>
  </mc:AlternateContent>
  <bookViews>
    <workbookView xWindow="360" yWindow="135" windowWidth="12060" windowHeight="598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E8" i="1" l="1"/>
  <c r="B59" i="1"/>
  <c r="B46" i="1"/>
  <c r="B61" i="1" s="1"/>
  <c r="E67" i="1" l="1"/>
  <c r="E62" i="1"/>
  <c r="F80" i="1" l="1"/>
  <c r="F62" i="1"/>
  <c r="E78" i="1"/>
  <c r="F8" i="1" l="1"/>
  <c r="C61" i="1"/>
  <c r="C59" i="1"/>
  <c r="C30" i="1" l="1"/>
  <c r="F74" i="1" l="1"/>
  <c r="F67" i="1"/>
  <c r="F56" i="1"/>
  <c r="F41" i="1"/>
  <c r="F37" i="1"/>
  <c r="F30" i="1"/>
  <c r="F26" i="1"/>
  <c r="F22" i="1"/>
  <c r="F18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46" i="1" s="1"/>
  <c r="E58" i="1" s="1"/>
  <c r="E80" i="1" s="1"/>
  <c r="E26" i="1"/>
  <c r="E74" i="1"/>
  <c r="E56" i="1"/>
  <c r="E41" i="1"/>
  <c r="B40" i="1"/>
  <c r="E37" i="1"/>
  <c r="B37" i="1"/>
  <c r="B30" i="1"/>
  <c r="E22" i="1"/>
  <c r="E18" i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<sst xmlns="http://schemas.openxmlformats.org/spreadsheetml/2006/main" count="127" uniqueCount="124">
  <si>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</si>
  <si>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</si>
  <si>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</si>
  <si>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</si>
  <si>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</si>
  <si>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</si>
  <si>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</si>
  <si>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</si>
  <si>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</si>
  <si>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</si>
  <si>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</si>
  <si>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</si>
  <si>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</si>
  <si>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</si>
  <si>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</si>
  <si>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</si>
  <si>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</si>
  <si>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</si>
  <si>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</si>
  <si>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</si>
  <si>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</si>
  <si>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</si>
  <si>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</si>
  <si>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</si>
  <si>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</si>
  <si>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</si>
  <si>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</si>
  <si>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</si>
  <si>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</si>
  <si>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</si>
  <si>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</si>
  <si>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</si>
  <si>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</si>
  <si>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</si>
  <si>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</si>
  <si>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</si>
  <si>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</si>
  <si>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</si>
  <si>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</si>
  <si>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</si>
  <si>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</si>
  <si>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</si>
  <si>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</si>
  <si>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</si>
  <si>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</si>
  <si>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</si>
  <si>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</si>
  <si>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</si>
  <si>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</si>
  <si>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</si>
  <si>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</si>
  <si>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</si>
  <si>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</si>
  <si>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</si>
  <si>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</si>
  <si>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</si>
  <si>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</si>
  <si>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</si>
  <si>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</si>
  <si>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</si>
  <si>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</si>
  <si>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</si>
  <si>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</si>
  <si>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</si>
  <si>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</si>
  <si>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</si>
  <si>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</si>
  <si>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</si>
  <si>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</si>
  <si>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</si>
  <si>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</si>
  <si>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</si>
  <si>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</si>
  <si>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</si>
  <si>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</si>
  <si>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</si>
  <si>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</si>
  <si>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</si>
  <si>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</si>
  <si>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</si>
  <si>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</si>
  <si>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</si>
  <si>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</si>
  <si>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</si>
  <si>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</si>
  <si>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</si>
  <si>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</si>
  <si>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</si>
  <si>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</si>
  <si>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</si>
  <si>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</si>
  <si>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</si>
  <si>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</si>
  <si>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</si>
  <si>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</si>
  <si>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</si>
  <si>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</si>
  <si>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</si>
  <si>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</si>
  <si>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</si>
  <si>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</si>
  <si>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</si>
  <si>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</si>
  <si>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</si>
  <si>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</si>
  <si>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</si>
  <si>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</si>
  <si>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</si>
  <si>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</si>
  <si>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</si>
  <si>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</si>
  <si>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</si>
  <si>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</si>
  <si>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</si>
  <si>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</si>
  <si>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</si>
  <si>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</si>
  <si>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</si>
  <si>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</si>
  <si>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</si>
  <si>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</si>
  <si>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2022</t>
  </si>
  <si>
    <t>Al 31 de Diciembre de 2022 y al 30 de Septiembre de 2023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</si>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</sst>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4" fontId="3" fillId="0" borderId="0" xfId="0" applyNumberFormat="1" applyFont="1"/>
  </cellXfs>
  <cellStyles count="25">
    <cellStyle name="Millares" xfId="2" builtinId="3"/>
    <cellStyle name="Millares 2" xfId="3"/>
    <cellStyle name="Millares 2 2" xfId="8"/>
    <cellStyle name="Millares 2 3" xfId="13"/>
    <cellStyle name="Millares 2 4" xfId="21"/>
    <cellStyle name="Millares 3" xfId="7"/>
    <cellStyle name="Millares 3 2" xfId="12"/>
    <cellStyle name="Millares 3 3" xfId="20"/>
    <cellStyle name="Millares 4" xfId="5"/>
    <cellStyle name="Millares 4 2" xfId="10"/>
    <cellStyle name="Millares 4 3" xfId="18"/>
    <cellStyle name="Millares 5" xfId="4"/>
    <cellStyle name="Millares 5 2" xfId="9"/>
    <cellStyle name="Millares 5 3" xfId="17"/>
    <cellStyle name="Millares 6" xfId="16"/>
    <cellStyle name="Millares 7" xfId="15"/>
    <cellStyle name="Millares 8" xfId="23"/>
    <cellStyle name="Millares 9" xfId="24"/>
    <cellStyle name="Moneda" xfId="1" builtinId="4"/>
    <cellStyle name="Moneda 2" xfId="6"/>
    <cellStyle name="Moneda 2 2" xfId="11"/>
    <cellStyle name="Moneda 2 3" xfId="19"/>
    <cellStyle name="Moneda 3" xfId="14"/>
    <cellStyle name="Moneda 3 2" xf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110" zoomScaleNormal="110" workbookViewId="0">
      <selection activeCell="D86" sqref="D86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679073948.62</v>
      </c>
      <c r="C8" s="11">
        <f>SUM(C9:C15)</f>
        <v>684100738.94770002</v>
      </c>
      <c r="D8" s="9" t="s">
        <v>6</v>
      </c>
      <c r="E8" s="11">
        <f>SUM(E9:E17)+0.01</f>
        <v>136792400.32999998</v>
      </c>
      <c r="F8" s="11">
        <f>SUM(F9:F17)+0.01</f>
        <v>361706052.56999999</v>
      </c>
    </row>
    <row r="9" spans="1:6" s="3" customFormat="1" ht="12.75" x14ac:dyDescent="0.2">
      <c r="A9" s="12" t="s">
        <v>7</v>
      </c>
      <c r="B9" s="33">
        <v>100620</v>
      </c>
      <c r="C9" s="33">
        <v>83000</v>
      </c>
      <c r="D9" s="14" t="s">
        <v>8</v>
      </c>
      <c r="E9" s="33">
        <v>14274553.26</v>
      </c>
      <c r="F9" s="33">
        <v>15498292.73</v>
      </c>
    </row>
    <row r="10" spans="1:6" s="3" customFormat="1" ht="12.75" x14ac:dyDescent="0.2">
      <c r="A10" s="12" t="s">
        <v>9</v>
      </c>
      <c r="B10" s="33">
        <v>678964690.49000001</v>
      </c>
      <c r="C10" s="33">
        <v>684009100.81770003</v>
      </c>
      <c r="D10" s="14" t="s">
        <v>10</v>
      </c>
      <c r="E10" s="33">
        <v>10546224.33</v>
      </c>
      <c r="F10" s="33">
        <v>151962744.78</v>
      </c>
    </row>
    <row r="11" spans="1:6" s="3" customFormat="1" ht="12.75" x14ac:dyDescent="0.2">
      <c r="A11" s="12" t="s">
        <v>11</v>
      </c>
      <c r="B11" s="33">
        <v>8638.1299999999992</v>
      </c>
      <c r="C11" s="33">
        <v>8638.1299999999992</v>
      </c>
      <c r="D11" s="14" t="s">
        <v>12</v>
      </c>
      <c r="E11" s="33">
        <v>413362.73</v>
      </c>
      <c r="F11" s="33">
        <v>2514437.4500000002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3">
        <v>0</v>
      </c>
      <c r="F12" s="3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3">
        <v>15538009.17</v>
      </c>
      <c r="F13" s="33">
        <v>1019009.23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3">
        <v>0</v>
      </c>
      <c r="F14" s="3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3">
        <v>34342037.75</v>
      </c>
      <c r="F15" s="33">
        <v>107131656.93000001</v>
      </c>
    </row>
    <row r="16" spans="1:6" s="3" customFormat="1" ht="12.75" x14ac:dyDescent="0.2">
      <c r="A16" s="10" t="s">
        <v>21</v>
      </c>
      <c r="B16" s="11">
        <f>SUM(B17:B23)</f>
        <v>1873218135.3299997</v>
      </c>
      <c r="C16" s="11">
        <f>SUM(C17:C23)</f>
        <v>2433213400.23</v>
      </c>
      <c r="D16" s="14" t="s">
        <v>22</v>
      </c>
      <c r="E16" s="33">
        <v>0</v>
      </c>
      <c r="F16" s="33">
        <v>0</v>
      </c>
    </row>
    <row r="17" spans="1:6" s="3" customFormat="1" ht="12.75" x14ac:dyDescent="0.2">
      <c r="A17" s="15" t="s">
        <v>23</v>
      </c>
      <c r="B17" s="33">
        <v>1855342495.5999999</v>
      </c>
      <c r="C17" s="33">
        <v>2396916429.5700002</v>
      </c>
      <c r="D17" s="14" t="s">
        <v>24</v>
      </c>
      <c r="E17" s="33">
        <v>61678213.079999998</v>
      </c>
      <c r="F17" s="33">
        <v>83579911.439999998</v>
      </c>
    </row>
    <row r="18" spans="1:6" s="3" customFormat="1" ht="12.75" x14ac:dyDescent="0.2">
      <c r="A18" s="15" t="s">
        <v>25</v>
      </c>
      <c r="B18" s="33">
        <v>1430200.46</v>
      </c>
      <c r="C18" s="3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3">
        <v>11891381.1</v>
      </c>
      <c r="C19" s="33">
        <v>34270771.850000001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3">
        <v>1400579.31</v>
      </c>
      <c r="C20" s="33">
        <v>139533.85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3">
        <v>0</v>
      </c>
      <c r="C21" s="3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3">
        <v>3153478.86</v>
      </c>
      <c r="C22" s="33">
        <v>1886664.96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3">
        <v>0</v>
      </c>
      <c r="C23" s="3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140468672.90000001</v>
      </c>
      <c r="C24" s="11">
        <f>SUM(C25:C29)</f>
        <v>28546447.5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3">
        <v>3264705.93</v>
      </c>
      <c r="C25" s="33">
        <v>575225.24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3">
        <v>1307890.72</v>
      </c>
      <c r="C26" s="33">
        <v>0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3">
        <v>0</v>
      </c>
      <c r="C27" s="3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3">
        <v>135896076.25</v>
      </c>
      <c r="C28" s="33">
        <v>27971222.260000002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2">
        <f>SUM(B31:B35)</f>
        <v>0</v>
      </c>
      <c r="C30" s="32">
        <f>SUM(C31:C35)</f>
        <v>0</v>
      </c>
      <c r="D30" s="9" t="s">
        <v>50</v>
      </c>
      <c r="E30" s="11">
        <f>SUM(E31:E36)</f>
        <v>1602916513.3</v>
      </c>
      <c r="F30" s="11">
        <f>SUM(F31:F36)</f>
        <v>1483083233.9200001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3">
        <v>1602916513.3</v>
      </c>
      <c r="F34" s="33">
        <v>1483083233.9200001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SUM(B8+B16+B24+B30+B36+B37+B40)+0.01</f>
        <v>2692760756.8600001</v>
      </c>
      <c r="C46" s="22">
        <f>SUM(C8+C16+C24+C30+C36+C37+C40)</f>
        <v>3145860586.6777</v>
      </c>
      <c r="D46" s="9" t="s">
        <v>80</v>
      </c>
      <c r="E46" s="11">
        <f>SUM(E8,E18,E22,E25,E26,E30,E37,E41)</f>
        <v>1739708913.6299999</v>
      </c>
      <c r="F46" s="11">
        <f>SUM(F8,F18,F22,F25,F26,F30,F37,F41)</f>
        <v>1844789286.49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1">
        <v>2456219500.73</v>
      </c>
      <c r="C49" s="31">
        <v>1531580431.5599999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1">
        <v>4646790179.1700001</v>
      </c>
      <c r="C51" s="31">
        <v>4409529022.1400003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1">
        <v>2668384303.77</v>
      </c>
      <c r="C52" s="31">
        <v>2416333507.5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1">
        <v>50823262.359999999</v>
      </c>
      <c r="C53" s="31">
        <v>50495615.020000003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-956852342.41999996</v>
      </c>
      <c r="C54" s="16">
        <v>-826592433.58000004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1739708913.6299999</v>
      </c>
      <c r="F58" s="11">
        <f>SUM(F46,F56)</f>
        <v>1844789286.49</v>
      </c>
    </row>
    <row r="59" spans="1:6" s="3" customFormat="1" ht="12.75" x14ac:dyDescent="0.2">
      <c r="A59" s="7" t="s">
        <v>100</v>
      </c>
      <c r="B59" s="34">
        <f>SUM(B49,B50,B51,B52,B53,B54,B55,B56,B57)-0.01</f>
        <v>8865364903.6000004</v>
      </c>
      <c r="C59" s="34">
        <f>SUM(C49,C50,C51,C52,C53,C54,C55,C56,C57)-0.01</f>
        <v>7581346142.6300011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11558125660.460001</v>
      </c>
      <c r="C61" s="22">
        <f>SUM(C46,C59)</f>
        <v>10727206729.307701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SUM(E63:E65)-0.01</f>
        <v>4691777633.4099998</v>
      </c>
      <c r="F62" s="11">
        <f>SUM(F63:F65)</f>
        <v>4691775558.1700001</v>
      </c>
    </row>
    <row r="63" spans="1:6" s="3" customFormat="1" ht="12.75" x14ac:dyDescent="0.2">
      <c r="A63" s="15"/>
      <c r="B63" s="20"/>
      <c r="C63" s="20"/>
      <c r="D63" s="14" t="s">
        <v>104</v>
      </c>
      <c r="E63" s="33">
        <v>4585570778.6700001</v>
      </c>
      <c r="F63" s="3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3">
        <v>106206854.75</v>
      </c>
      <c r="F64" s="33">
        <v>106204779.5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5126639113.4199991</v>
      </c>
      <c r="F67" s="11">
        <f>SUM(F68:F72)</f>
        <v>4190641884.6600003</v>
      </c>
    </row>
    <row r="68" spans="1:8" s="3" customFormat="1" ht="12.75" x14ac:dyDescent="0.2">
      <c r="A68" s="15"/>
      <c r="B68" s="20"/>
      <c r="C68" s="20"/>
      <c r="D68" s="14" t="s">
        <v>108</v>
      </c>
      <c r="E68" s="33">
        <v>925709070.69000006</v>
      </c>
      <c r="F68" s="30">
        <v>736691672.36000001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3">
        <v>3697870807.2199998</v>
      </c>
      <c r="F69" s="30">
        <v>3411306765.9000001</v>
      </c>
    </row>
    <row r="70" spans="1:8" s="3" customFormat="1" ht="12.75" x14ac:dyDescent="0.2">
      <c r="A70" s="15"/>
      <c r="B70" s="20"/>
      <c r="C70" s="20"/>
      <c r="D70" s="14" t="s">
        <v>110</v>
      </c>
      <c r="E70" s="33">
        <v>42643446.399999999</v>
      </c>
      <c r="F70" s="3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3">
        <v>460415789.11000001</v>
      </c>
      <c r="F71" s="3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9818416746.829998</v>
      </c>
      <c r="F78" s="11">
        <f>SUM(F62,F67,F74)</f>
        <v>8882417442.8299999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11558125660.459997</v>
      </c>
      <c r="F80" s="22">
        <f>SUM(F58,F78)-0.01</f>
        <v>10727206729.309999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E84" s="27"/>
      <c r="F84" s="27"/>
    </row>
    <row r="85" spans="1:6" s="3" customFormat="1" ht="12.75" x14ac:dyDescent="0.2">
      <c r="E85" s="35"/>
      <c r="F85" s="27"/>
    </row>
    <row r="86" spans="1:6" s="3" customFormat="1" ht="12.75" x14ac:dyDescent="0.2">
      <c r="D86" s="46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2023-10-05T22:35:33Z</dcterms:modified>
</cp:coreProperties>
</file>