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airara\Desktop\2023\trimentre\2DO\2do. Trimestre Avance de Gestión\Información Disciplina Financiera\"/>
    </mc:Choice>
  </mc:AlternateContent>
  <bookViews>
    <workbookView xWindow="360" yWindow="135" windowWidth="12060" windowHeight="5985"/>
  </bookViews>
  <sheets>
    <sheet name="Formato 1 ESFD" sheetId="1" r:id="rId1"/>
  </sheets>
  <calcPr calcId="162913"/>
</workbook>
</file>

<file path=xl/calcChain.xml><?xml version="1.0" encoding="utf-8"?>
<calcChain xmlns="http://schemas.openxmlformats.org/spreadsheetml/2006/main">
  <c r="E80" i="1" l="1"/>
  <c r="E67" i="1"/>
  <c r="E62" i="1"/>
  <c r="B61" i="1"/>
  <c r="F80" i="1" l="1"/>
  <c r="F62" i="1"/>
  <c r="E78" i="1"/>
  <c r="E8" i="1" l="1"/>
  <c r="B59" i="1"/>
  <c r="F8" i="1" l="1"/>
  <c r="C61" i="1"/>
  <c r="C59" i="1"/>
  <c r="C30" i="1" l="1"/>
  <c r="F74" i="1" l="1"/>
  <c r="F67" i="1"/>
  <c r="F56" i="1"/>
  <c r="F41" i="1"/>
  <c r="F37" i="1"/>
  <c r="F30" i="1"/>
  <c r="F26" i="1"/>
  <c r="F22" i="1"/>
  <c r="F18" i="1"/>
  <c r="C40" i="1"/>
  <c r="C37" i="1"/>
  <c r="C24" i="1"/>
  <c r="C16" i="1"/>
  <c r="C8" i="1"/>
  <c r="F78" i="1" l="1"/>
  <c r="F46" i="1"/>
  <c r="F58" i="1" s="1"/>
  <c r="C46" i="1"/>
  <c r="B24" i="1"/>
  <c r="B16" i="1"/>
  <c r="B8" i="1"/>
  <c r="E30" i="1"/>
  <c r="E46" i="1" s="1"/>
  <c r="E58" i="1" s="1"/>
  <c r="E26" i="1"/>
  <c r="E74" i="1"/>
  <c r="E56" i="1"/>
  <c r="E41" i="1"/>
  <c r="B40" i="1"/>
  <c r="E37" i="1"/>
  <c r="B37" i="1"/>
  <c r="B30" i="1"/>
  <c r="E22" i="1"/>
  <c r="E18" i="1"/>
  <c r="B46" i="1" l="1"/>
</calcChain>
</file>

<file path=xl/sharedStrings.xml><?xml version="1.0" encoding="utf-8"?>
<sst xmlns="http://schemas.openxmlformats.org/spreadsheetml/2006/main" count="127" uniqueCount="124">
  <si>
    <t xml:space="preserve">Concepto </t>
  </si>
  <si>
    <t>ACTIVO</t>
  </si>
  <si>
    <t>PASIVO</t>
  </si>
  <si>
    <t>Activo Circulante</t>
  </si>
  <si>
    <t>Pasivo Circulante</t>
  </si>
  <si>
    <t>a. Efectivo y Equivalentes</t>
  </si>
  <si>
    <t xml:space="preserve">a. Cuentas por Pagar a Corto Plazo </t>
  </si>
  <si>
    <t xml:space="preserve">       a1) Efectivo</t>
  </si>
  <si>
    <t xml:space="preserve">             a1) Servicios Personales por Pagar a Corto Plazo</t>
  </si>
  <si>
    <t xml:space="preserve">       a2) Bancos/Tesorería</t>
  </si>
  <si>
    <t xml:space="preserve">             a2) Proveedores por Pagar a Corto Plazo</t>
  </si>
  <si>
    <t xml:space="preserve">       a3) Bancos/Dependencias y Otros</t>
  </si>
  <si>
    <t xml:space="preserve">             a3) Contratistas por Obras Públicas por Pagar a Corto Plazo</t>
  </si>
  <si>
    <t xml:space="preserve">       a4) Inversiones Temporales (Hasta 3 meses)</t>
  </si>
  <si>
    <t xml:space="preserve">             a4) Participaciones y Aportaciones por Pagar a Corto Plazo</t>
  </si>
  <si>
    <t xml:space="preserve">       a5) Fondos con Afectación Específica</t>
  </si>
  <si>
    <t xml:space="preserve">            a5) Transferencias Otorgadas por Pagar a Corto Plazo</t>
  </si>
  <si>
    <t xml:space="preserve">       a6) Depósitos de Fondos de Terceros en Garantía y/o Administración</t>
  </si>
  <si>
    <t xml:space="preserve">            a6) Intereses, Comisiones y Otros Gastos de la Deuda Pública por Pagar a Corto Plazo</t>
  </si>
  <si>
    <t xml:space="preserve">       a7) Otros Efectivos y Equivalentes</t>
  </si>
  <si>
    <t xml:space="preserve">             a7) Retenciones y Contribuciones por Pagar a Corto Plazo</t>
  </si>
  <si>
    <t xml:space="preserve">b. Derechos a Recibir Efectivo o Equivalentes    </t>
  </si>
  <si>
    <t xml:space="preserve">            a8) Devoluciones de la Ley de Ingresos por Pagar a Corto Plazo</t>
  </si>
  <si>
    <t xml:space="preserve">       b1) Inversiones Financieras de Corto Plazo</t>
  </si>
  <si>
    <t xml:space="preserve">             a9) Otras Cuentas por Pagar a Corto Plazo</t>
  </si>
  <si>
    <t xml:space="preserve">       b2) Cuentas por Cobrar a Corto Plazo</t>
  </si>
  <si>
    <t xml:space="preserve">b. Documentos por Pagar a Corto Plazo </t>
  </si>
  <si>
    <t xml:space="preserve">       b3) Deudores Diversos por Cobrar a Corto Plazo</t>
  </si>
  <si>
    <t xml:space="preserve">            b1) Documentos Comerciales por Pagar a Corto Plazo</t>
  </si>
  <si>
    <t xml:space="preserve">       b4) Ingresos por Recuperar a Corto Plazo</t>
  </si>
  <si>
    <t xml:space="preserve">           b2) Documentos con Contratistas por Obras Públicas por Pagar a Corto Plazo</t>
  </si>
  <si>
    <t xml:space="preserve">     b5) Deudores por Anticipos de la Tesorería a Corto Plazo</t>
  </si>
  <si>
    <t xml:space="preserve">            b3) Otros Documentos por Pagar a Corto Plazo</t>
  </si>
  <si>
    <t xml:space="preserve">       b6) Préstamos Otorgados a Corto Plazo</t>
  </si>
  <si>
    <t xml:space="preserve">c. Porción a Corto Plazo de la Deuda Pública a Largo Plazo </t>
  </si>
  <si>
    <t xml:space="preserve">     b7) Otros Derechos a Recibir Efectivo o Equivalentes a Corto Plazo</t>
  </si>
  <si>
    <t xml:space="preserve">              c1) Porción a Corto Plazo de la Deuda Pública</t>
  </si>
  <si>
    <t xml:space="preserve">c. Derechos a Recibir Bienes o Servicios </t>
  </si>
  <si>
    <t xml:space="preserve">             c2) Porción a Corto Plazo de Arrendamiento Financiero</t>
  </si>
  <si>
    <t xml:space="preserve">       c1) Anticipo a Proveedores por Adquisición de Bienes y Prestación de Servicios a Corto Plazo</t>
  </si>
  <si>
    <t>d. Títulos y Valores a Corto Plazo</t>
  </si>
  <si>
    <t xml:space="preserve">       c2) Anticipo a Proveedores por Adquisición de Bienes Inmuebles y Muebles a Corto Plazo</t>
  </si>
  <si>
    <t>e. Pasivos Diferidos a Corto Plazo</t>
  </si>
  <si>
    <t xml:space="preserve">       c3) Anticipo a Proveedores por Adquisición de Bienes Intangibles a Corto Plazo</t>
  </si>
  <si>
    <t xml:space="preserve">            e1) Ingresos Cobrados por Adelantado a Corto Plazo</t>
  </si>
  <si>
    <t xml:space="preserve">       c4) Anticipo a Contratistas por Obras Públicas a Corto Plazo</t>
  </si>
  <si>
    <t xml:space="preserve">            e2) Intereses Cobrados por Adelantado a Corto Plazo</t>
  </si>
  <si>
    <t xml:space="preserve">        c5) Otros Derechos a Recibir Bienes o Servicios a Corto Plazo</t>
  </si>
  <si>
    <t xml:space="preserve">             e3) Otros Pasivos Diferidos a Corto Plazo</t>
  </si>
  <si>
    <t>d. Inventarios</t>
  </si>
  <si>
    <t xml:space="preserve">f. Fondos y Bienes de Terceros en Garantía y/o Administración a Corto Plazo </t>
  </si>
  <si>
    <t xml:space="preserve">        d1) Inventario de Mercancías para Venta</t>
  </si>
  <si>
    <t xml:space="preserve">             f1) Fondos en Garantía a Corto Plazo</t>
  </si>
  <si>
    <t xml:space="preserve">        d2) Inventario de Mercancías Terminadas</t>
  </si>
  <si>
    <t xml:space="preserve">             f2) Fondos en Administración a Corto Plazo</t>
  </si>
  <si>
    <t xml:space="preserve">      d3) Inventario de Mercancías en Proceso de Elaboración</t>
  </si>
  <si>
    <t xml:space="preserve">             f3) Fondos Contingentes a Corto Plazo</t>
  </si>
  <si>
    <t xml:space="preserve">       d4) Inventario de Materias Primas, Materiales y Suministros para Producción</t>
  </si>
  <si>
    <t xml:space="preserve">           f4) Fondos de Fideicomisos, Mandatos y Contratos Análogos a Corto Plazo</t>
  </si>
  <si>
    <t xml:space="preserve">        d5) Bienes en Tránsito</t>
  </si>
  <si>
    <t xml:space="preserve">             f5) Otros Fondos de Terceros en Garantía y/o Administración a Corto Plazo</t>
  </si>
  <si>
    <t>e. Almacenes</t>
  </si>
  <si>
    <t xml:space="preserve">             f6) Valores y Bienes en Garantía a Corto Plazo</t>
  </si>
  <si>
    <t>f. Estimación por Pérdida o Deterioro de Activos Circulantes</t>
  </si>
  <si>
    <t>g. Provisiones a Corto Plazo</t>
  </si>
  <si>
    <t xml:space="preserve">         f1) Estimaciones para Cuentas Incobrables por Derechos a Recibir Efectivo o Equivalentes</t>
  </si>
  <si>
    <t xml:space="preserve">            g1) Provisión para Demandas y Juicios a Corto Plazo</t>
  </si>
  <si>
    <t xml:space="preserve">          f2) Estimación por Deterioro de Inventarios</t>
  </si>
  <si>
    <t xml:space="preserve">             g2) Provisión para Contingencias a Corto Plazo</t>
  </si>
  <si>
    <t xml:space="preserve">g. Otros Activos Circulantes </t>
  </si>
  <si>
    <t xml:space="preserve">             g3) Otras Provisiones a Corto Plazo</t>
  </si>
  <si>
    <t xml:space="preserve">        g1) Valores en Garantía</t>
  </si>
  <si>
    <t xml:space="preserve">h. Otros Pasivos a Corto Plazo </t>
  </si>
  <si>
    <t xml:space="preserve">       g2) Bienes en Garantía (excluye depósitos de fondos)</t>
  </si>
  <si>
    <t xml:space="preserve">             h1) Ingresos por Clasificar</t>
  </si>
  <si>
    <t xml:space="preserve">       g3) Bienes Derivados de Embargos, Decomisos, Aseguramientos y Dación en Pago</t>
  </si>
  <si>
    <t xml:space="preserve">             h2) Recaudación por Participar</t>
  </si>
  <si>
    <t xml:space="preserve">        g4) Adquisición con Fondos de Terceros</t>
  </si>
  <si>
    <t xml:space="preserve">             h3) Otros Pasivos Circulantes</t>
  </si>
  <si>
    <t xml:space="preserve">IA. Total de Activos Circulantes </t>
  </si>
  <si>
    <t>IIA. Total de Pasivos Circulantes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</si>
  <si>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</si>
  <si>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</si>
  <si>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</si>
  <si>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</si>
  <si>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</si>
  <si>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</si>
  <si>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</si>
  <si>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</si>
  <si>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</si>
  <si>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</si>
  <si>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</si>
  <si>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</si>
  <si>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</si>
  <si>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</si>
  <si>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</si>
  <si>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</si>
  <si>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</t>
  </si>
  <si>
    <t>i. Otros Activos no Circulantes</t>
  </si>
  <si>
    <t>II. Total del Pasivo</t>
  </si>
  <si>
    <t xml:space="preserve">IB. Total de Activos No Circulantes </t>
  </si>
  <si>
    <t>HACIENDA PÚBLICA/PATRIMONIO</t>
  </si>
  <si>
    <t xml:space="preserve">I. Total del Activo </t>
  </si>
  <si>
    <t>IIIA. Hacienda Pública/Patrimonio Contribuido</t>
  </si>
  <si>
    <t>a. Aportaciones</t>
  </si>
  <si>
    <t>b. Donaciones de Capital</t>
  </si>
  <si>
    <t>c. Actualización de la Hacienda Pública/Patrimonio</t>
  </si>
  <si>
    <t xml:space="preserve">IIIB. Hacienda Pública/Patrimonio Generado 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</si>
  <si>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</si>
  <si>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</si>
  <si>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</si>
  <si>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</si>
  <si>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</si>
  <si>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 xml:space="preserve">IIIC. Exceso o Insuficiencia en la Actualización de la Hacienda Pública/Patrimonio </t>
  </si>
  <si>
    <t>a. Resultado por Posición Monetaria</t>
  </si>
  <si>
    <t>b. Resultado por Tenencia de Activos no Monetarios</t>
  </si>
  <si>
    <t xml:space="preserve">III. Total Hacienda Pública/Patrimonio </t>
  </si>
  <si>
    <t>IV. Total del Pasivo y Hacienda Pública/Patrimonio</t>
  </si>
  <si>
    <t>Universidad Autónoma del Estado de Hidalgo</t>
  </si>
  <si>
    <t>Estado de Situación Financiera Detallado - LDF</t>
  </si>
  <si>
    <t>(PESOS)</t>
  </si>
  <si>
    <t>31 de diciembre de 2022</t>
  </si>
  <si>
    <t>Al 31 de Diciembre de 2022 y al 30 de Junio de 2023</t>
  </si>
  <si>
    <t>Junio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</si>
</sst>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0.5"/>
      <color theme="1"/>
      <name val="Arial"/>
      <family val="2"/>
    </font>
    <font>
      <b/>
      <i/>
      <sz val="10"/>
      <color theme="1"/>
      <name val="Arial"/>
      <family val="2"/>
    </font>
    <font>
      <b/>
      <sz val="9"/>
      <color theme="1"/>
      <name val="Calibri"/>
      <family val="2"/>
      <scheme val="minor"/>
    </font>
    <font>
      <b/>
      <sz val="10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4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6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0" borderId="0" xfId="0" applyFont="1"/>
    <xf numFmtId="0" fontId="2" fillId="0" borderId="3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left" vertical="center" wrapText="1"/>
    </xf>
    <xf numFmtId="44" fontId="2" fillId="0" borderId="2" xfId="1" applyFont="1" applyBorder="1" applyAlignment="1">
      <alignment horizontal="right" vertical="center" wrapText="1"/>
    </xf>
    <xf numFmtId="0" fontId="4" fillId="0" borderId="1" xfId="0" applyFont="1" applyBorder="1" applyAlignment="1">
      <alignment horizontal="left" vertical="center" wrapText="1"/>
    </xf>
    <xf numFmtId="4" fontId="4" fillId="0" borderId="2" xfId="0" applyNumberFormat="1" applyFont="1" applyBorder="1" applyAlignment="1" applyProtection="1">
      <alignment horizontal="right" vertical="center" wrapText="1"/>
      <protection locked="0"/>
    </xf>
    <xf numFmtId="0" fontId="4" fillId="0" borderId="2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justify" vertical="center" wrapText="1"/>
    </xf>
    <xf numFmtId="44" fontId="2" fillId="0" borderId="2" xfId="1" applyFont="1" applyBorder="1" applyAlignment="1" applyProtection="1">
      <alignment horizontal="right" vertical="center" wrapText="1"/>
      <protection locked="0"/>
    </xf>
    <xf numFmtId="0" fontId="4" fillId="0" borderId="5" xfId="0" applyFont="1" applyBorder="1" applyAlignment="1">
      <alignment horizontal="justify" vertical="center" wrapText="1"/>
    </xf>
    <xf numFmtId="4" fontId="4" fillId="0" borderId="6" xfId="0" applyNumberFormat="1" applyFont="1" applyBorder="1" applyAlignment="1" applyProtection="1">
      <alignment horizontal="right" vertical="center" wrapText="1"/>
      <protection locked="0"/>
    </xf>
    <xf numFmtId="0" fontId="4" fillId="0" borderId="6" xfId="0" applyFont="1" applyBorder="1" applyAlignment="1">
      <alignment horizontal="justify" vertical="center" wrapText="1"/>
    </xf>
    <xf numFmtId="0" fontId="4" fillId="0" borderId="2" xfId="0" applyFont="1" applyBorder="1" applyAlignment="1">
      <alignment horizontal="right" vertical="center" wrapText="1"/>
    </xf>
    <xf numFmtId="4" fontId="4" fillId="0" borderId="2" xfId="0" applyNumberFormat="1" applyFont="1" applyBorder="1" applyAlignment="1">
      <alignment horizontal="right" vertical="center" wrapText="1"/>
    </xf>
    <xf numFmtId="44" fontId="5" fillId="0" borderId="2" xfId="1" applyFont="1" applyBorder="1" applyAlignment="1">
      <alignment horizontal="right" vertical="center" wrapText="1"/>
    </xf>
    <xf numFmtId="0" fontId="6" fillId="0" borderId="2" xfId="0" applyFont="1" applyBorder="1" applyAlignment="1">
      <alignment horizontal="justify" vertical="center" wrapText="1"/>
    </xf>
    <xf numFmtId="44" fontId="4" fillId="0" borderId="2" xfId="1" applyFont="1" applyBorder="1" applyAlignment="1" applyProtection="1">
      <alignment horizontal="right" vertical="center" wrapText="1"/>
      <protection locked="0"/>
    </xf>
    <xf numFmtId="0" fontId="4" fillId="0" borderId="6" xfId="0" applyFont="1" applyBorder="1" applyAlignment="1">
      <alignment horizontal="right" vertical="center" wrapText="1"/>
    </xf>
    <xf numFmtId="4" fontId="4" fillId="0" borderId="6" xfId="0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right"/>
    </xf>
    <xf numFmtId="49" fontId="2" fillId="2" borderId="2" xfId="0" applyNumberFormat="1" applyFont="1" applyFill="1" applyBorder="1" applyAlignment="1">
      <alignment horizontal="center" vertical="center" wrapText="1"/>
    </xf>
    <xf numFmtId="43" fontId="3" fillId="0" borderId="0" xfId="2" applyFont="1"/>
    <xf numFmtId="4" fontId="4" fillId="0" borderId="2" xfId="0" applyNumberFormat="1" applyFont="1" applyFill="1" applyBorder="1" applyAlignment="1" applyProtection="1">
      <alignment horizontal="right" vertical="center" wrapText="1"/>
      <protection locked="0"/>
    </xf>
    <xf numFmtId="8" fontId="2" fillId="0" borderId="2" xfId="1" applyNumberFormat="1" applyFont="1" applyBorder="1" applyAlignment="1" applyProtection="1">
      <alignment horizontal="right" vertical="center" wrapText="1"/>
      <protection locked="0"/>
    </xf>
    <xf numFmtId="44" fontId="2" fillId="0" borderId="2" xfId="1" applyNumberFormat="1" applyFont="1" applyBorder="1" applyAlignment="1">
      <alignment horizontal="right" vertical="center" wrapText="1"/>
    </xf>
    <xf numFmtId="4" fontId="4" fillId="0" borderId="2" xfId="0" applyNumberFormat="1" applyFont="1" applyBorder="1" applyAlignment="1" applyProtection="1">
      <alignment horizontal="right" vertical="center" wrapText="1"/>
      <protection locked="0"/>
    </xf>
    <xf numFmtId="8" fontId="2" fillId="4" borderId="2" xfId="1" applyNumberFormat="1" applyFont="1" applyFill="1" applyBorder="1" applyAlignment="1">
      <alignment horizontal="right" vertical="center" wrapText="1"/>
    </xf>
    <xf numFmtId="0" fontId="7" fillId="0" borderId="0" xfId="0" applyFont="1" applyAlignment="1">
      <alignment horizontal="center"/>
    </xf>
    <xf numFmtId="0" fontId="8" fillId="3" borderId="7" xfId="0" applyFont="1" applyFill="1" applyBorder="1" applyAlignment="1" applyProtection="1">
      <alignment horizontal="center" vertical="center"/>
      <protection locked="0"/>
    </xf>
    <xf numFmtId="0" fontId="8" fillId="3" borderId="8" xfId="0" applyFont="1" applyFill="1" applyBorder="1" applyAlignment="1" applyProtection="1">
      <alignment horizontal="center" vertical="center"/>
      <protection locked="0"/>
    </xf>
    <xf numFmtId="0" fontId="8" fillId="3" borderId="4" xfId="0" applyFont="1" applyFill="1" applyBorder="1" applyAlignment="1" applyProtection="1">
      <alignment horizontal="center" vertical="center"/>
      <protection locked="0"/>
    </xf>
    <xf numFmtId="0" fontId="8" fillId="3" borderId="9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44" fontId="3" fillId="0" borderId="0" xfId="0" applyNumberFormat="1" applyFont="1" applyAlignment="1">
      <alignment horizontal="right"/>
    </xf>
  </cellXfs>
  <cellStyles count="24">
    <cellStyle name="Millares" xfId="2" builtinId="3"/>
    <cellStyle name="Millares 2" xfId="3"/>
    <cellStyle name="Millares 2 2" xfId="8"/>
    <cellStyle name="Millares 2 3" xfId="13"/>
    <cellStyle name="Millares 2 4" xfId="21"/>
    <cellStyle name="Millares 3" xfId="7"/>
    <cellStyle name="Millares 3 2" xfId="12"/>
    <cellStyle name="Millares 3 3" xfId="20"/>
    <cellStyle name="Millares 4" xfId="5"/>
    <cellStyle name="Millares 4 2" xfId="10"/>
    <cellStyle name="Millares 4 3" xfId="18"/>
    <cellStyle name="Millares 5" xfId="4"/>
    <cellStyle name="Millares 5 2" xfId="9"/>
    <cellStyle name="Millares 5 3" xfId="17"/>
    <cellStyle name="Millares 6" xfId="16"/>
    <cellStyle name="Millares 7" xfId="15"/>
    <cellStyle name="Millares 8" xfId="23"/>
    <cellStyle name="Moneda" xfId="1" builtinId="4"/>
    <cellStyle name="Moneda 2" xfId="6"/>
    <cellStyle name="Moneda 2 2" xfId="11"/>
    <cellStyle name="Moneda 2 3" xfId="19"/>
    <cellStyle name="Moneda 3" xfId="14"/>
    <cellStyle name="Moneda 3 2" xfId="2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7"/>
  <sheetViews>
    <sheetView tabSelected="1" topLeftCell="B1" zoomScale="110" zoomScaleNormal="110" workbookViewId="0">
      <selection activeCell="E85" sqref="E85"/>
    </sheetView>
  </sheetViews>
  <sheetFormatPr baseColWidth="10" defaultRowHeight="15" x14ac:dyDescent="0.25"/>
  <cols>
    <col min="1" max="1" width="46" customWidth="1"/>
    <col min="2" max="2" width="22.140625" customWidth="1"/>
    <col min="3" max="3" width="20.5703125" bestFit="1" customWidth="1"/>
    <col min="4" max="4" width="69.7109375" bestFit="1" customWidth="1"/>
    <col min="5" max="5" width="20.5703125" customWidth="1"/>
    <col min="6" max="6" width="20.5703125" bestFit="1" customWidth="1"/>
    <col min="8" max="8" width="16.42578125" bestFit="1" customWidth="1"/>
  </cols>
  <sheetData>
    <row r="1" spans="1:6" x14ac:dyDescent="0.25">
      <c r="A1" s="36" t="s">
        <v>118</v>
      </c>
      <c r="B1" s="37"/>
      <c r="C1" s="37"/>
      <c r="D1" s="37"/>
      <c r="E1" s="37"/>
      <c r="F1" s="38"/>
    </row>
    <row r="2" spans="1:6" x14ac:dyDescent="0.25">
      <c r="A2" s="39" t="s">
        <v>119</v>
      </c>
      <c r="B2" s="40"/>
      <c r="C2" s="40"/>
      <c r="D2" s="40"/>
      <c r="E2" s="40"/>
      <c r="F2" s="41"/>
    </row>
    <row r="3" spans="1:6" x14ac:dyDescent="0.25">
      <c r="A3" s="39" t="s">
        <v>122</v>
      </c>
      <c r="B3" s="40"/>
      <c r="C3" s="40"/>
      <c r="D3" s="40"/>
      <c r="E3" s="40"/>
      <c r="F3" s="41"/>
    </row>
    <row r="4" spans="1:6" ht="15.75" thickBot="1" x14ac:dyDescent="0.3">
      <c r="A4" s="42" t="s">
        <v>120</v>
      </c>
      <c r="B4" s="43"/>
      <c r="C4" s="43"/>
      <c r="D4" s="43"/>
      <c r="E4" s="43"/>
      <c r="F4" s="44"/>
    </row>
    <row r="5" spans="1:6" s="3" customFormat="1" ht="26.25" thickBot="1" x14ac:dyDescent="0.25">
      <c r="A5" s="1" t="s">
        <v>0</v>
      </c>
      <c r="B5" s="28" t="s">
        <v>123</v>
      </c>
      <c r="C5" s="2" t="s">
        <v>121</v>
      </c>
      <c r="D5" s="2" t="s">
        <v>0</v>
      </c>
      <c r="E5" s="28" t="s">
        <v>123</v>
      </c>
      <c r="F5" s="2" t="s">
        <v>121</v>
      </c>
    </row>
    <row r="6" spans="1:6" s="3" customFormat="1" ht="12.75" x14ac:dyDescent="0.2">
      <c r="A6" s="4" t="s">
        <v>1</v>
      </c>
      <c r="B6" s="5"/>
      <c r="C6" s="5"/>
      <c r="D6" s="6" t="s">
        <v>2</v>
      </c>
      <c r="E6" s="5"/>
      <c r="F6" s="5"/>
    </row>
    <row r="7" spans="1:6" s="3" customFormat="1" ht="12.75" x14ac:dyDescent="0.2">
      <c r="A7" s="7" t="s">
        <v>3</v>
      </c>
      <c r="B7" s="8"/>
      <c r="C7" s="8"/>
      <c r="D7" s="9" t="s">
        <v>4</v>
      </c>
      <c r="E7" s="8"/>
      <c r="F7" s="8"/>
    </row>
    <row r="8" spans="1:6" s="3" customFormat="1" ht="12.75" x14ac:dyDescent="0.2">
      <c r="A8" s="10" t="s">
        <v>5</v>
      </c>
      <c r="B8" s="11">
        <f>SUM(B9:B15)</f>
        <v>982241461.75</v>
      </c>
      <c r="C8" s="11">
        <f>SUM(C9:C15)</f>
        <v>684100738.94770002</v>
      </c>
      <c r="D8" s="9" t="s">
        <v>6</v>
      </c>
      <c r="E8" s="11">
        <f>SUM(E9:E17)</f>
        <v>223229303.69</v>
      </c>
      <c r="F8" s="11">
        <f>SUM(F9:F17)+0.01</f>
        <v>361706052.56999999</v>
      </c>
    </row>
    <row r="9" spans="1:6" s="3" customFormat="1" ht="12.75" x14ac:dyDescent="0.2">
      <c r="A9" s="12" t="s">
        <v>7</v>
      </c>
      <c r="B9" s="33">
        <v>70000</v>
      </c>
      <c r="C9" s="33">
        <v>83000</v>
      </c>
      <c r="D9" s="14" t="s">
        <v>8</v>
      </c>
      <c r="E9" s="33">
        <v>15775087.560000001</v>
      </c>
      <c r="F9" s="33">
        <v>15498292.73</v>
      </c>
    </row>
    <row r="10" spans="1:6" s="3" customFormat="1" ht="12.75" x14ac:dyDescent="0.2">
      <c r="A10" s="12" t="s">
        <v>9</v>
      </c>
      <c r="B10" s="33">
        <v>982162823.62</v>
      </c>
      <c r="C10" s="33">
        <v>684009100.81770003</v>
      </c>
      <c r="D10" s="14" t="s">
        <v>10</v>
      </c>
      <c r="E10" s="33">
        <v>71083670.099999994</v>
      </c>
      <c r="F10" s="33">
        <v>151962744.78</v>
      </c>
    </row>
    <row r="11" spans="1:6" s="3" customFormat="1" ht="12.75" x14ac:dyDescent="0.2">
      <c r="A11" s="12" t="s">
        <v>11</v>
      </c>
      <c r="B11" s="33">
        <v>8638.1299999999992</v>
      </c>
      <c r="C11" s="33">
        <v>8638.1299999999992</v>
      </c>
      <c r="D11" s="14" t="s">
        <v>12</v>
      </c>
      <c r="E11" s="33">
        <v>2823784.67</v>
      </c>
      <c r="F11" s="33">
        <v>2514437.4500000002</v>
      </c>
    </row>
    <row r="12" spans="1:6" s="3" customFormat="1" ht="12.75" x14ac:dyDescent="0.2">
      <c r="A12" s="12" t="s">
        <v>13</v>
      </c>
      <c r="B12" s="13">
        <v>0</v>
      </c>
      <c r="C12" s="13">
        <v>0</v>
      </c>
      <c r="D12" s="14" t="s">
        <v>14</v>
      </c>
      <c r="E12" s="33">
        <v>0</v>
      </c>
      <c r="F12" s="33">
        <v>0</v>
      </c>
    </row>
    <row r="13" spans="1:6" s="3" customFormat="1" ht="12.75" x14ac:dyDescent="0.2">
      <c r="A13" s="12" t="s">
        <v>15</v>
      </c>
      <c r="B13" s="13">
        <v>0</v>
      </c>
      <c r="C13" s="13">
        <v>0</v>
      </c>
      <c r="D13" s="14" t="s">
        <v>16</v>
      </c>
      <c r="E13" s="33">
        <v>10972324.199999999</v>
      </c>
      <c r="F13" s="33">
        <v>1019009.23</v>
      </c>
    </row>
    <row r="14" spans="1:6" s="3" customFormat="1" ht="25.5" x14ac:dyDescent="0.2">
      <c r="A14" s="12" t="s">
        <v>17</v>
      </c>
      <c r="B14" s="13">
        <v>0</v>
      </c>
      <c r="C14" s="13">
        <v>0</v>
      </c>
      <c r="D14" s="14" t="s">
        <v>18</v>
      </c>
      <c r="E14" s="33">
        <v>0</v>
      </c>
      <c r="F14" s="33">
        <v>0</v>
      </c>
    </row>
    <row r="15" spans="1:6" s="3" customFormat="1" ht="12.75" x14ac:dyDescent="0.2">
      <c r="A15" s="12" t="s">
        <v>19</v>
      </c>
      <c r="B15" s="13">
        <v>0</v>
      </c>
      <c r="C15" s="13">
        <v>0</v>
      </c>
      <c r="D15" s="14" t="s">
        <v>20</v>
      </c>
      <c r="E15" s="33">
        <v>57575774.68</v>
      </c>
      <c r="F15" s="33">
        <v>107131656.93000001</v>
      </c>
    </row>
    <row r="16" spans="1:6" s="3" customFormat="1" ht="12.75" x14ac:dyDescent="0.2">
      <c r="A16" s="10" t="s">
        <v>21</v>
      </c>
      <c r="B16" s="11">
        <f>SUM(B17:B23)</f>
        <v>2422326958.8300004</v>
      </c>
      <c r="C16" s="11">
        <f>SUM(C17:C23)</f>
        <v>2433213400.23</v>
      </c>
      <c r="D16" s="14" t="s">
        <v>22</v>
      </c>
      <c r="E16" s="33">
        <v>0</v>
      </c>
      <c r="F16" s="33">
        <v>0</v>
      </c>
    </row>
    <row r="17" spans="1:6" s="3" customFormat="1" ht="12.75" x14ac:dyDescent="0.2">
      <c r="A17" s="15" t="s">
        <v>23</v>
      </c>
      <c r="B17" s="33">
        <v>2406693936.5900002</v>
      </c>
      <c r="C17" s="33">
        <v>2396916429.5700002</v>
      </c>
      <c r="D17" s="14" t="s">
        <v>24</v>
      </c>
      <c r="E17" s="33">
        <v>64998662.479999997</v>
      </c>
      <c r="F17" s="33">
        <v>83579911.439999998</v>
      </c>
    </row>
    <row r="18" spans="1:6" s="3" customFormat="1" ht="12.75" x14ac:dyDescent="0.2">
      <c r="A18" s="15" t="s">
        <v>25</v>
      </c>
      <c r="B18" s="33">
        <v>1430200.46</v>
      </c>
      <c r="C18" s="33">
        <v>0</v>
      </c>
      <c r="D18" s="9" t="s">
        <v>26</v>
      </c>
      <c r="E18" s="11">
        <f>SUM(E19,E20,E21)</f>
        <v>0</v>
      </c>
      <c r="F18" s="11">
        <f>SUM(F19,F20,F21)</f>
        <v>0</v>
      </c>
    </row>
    <row r="19" spans="1:6" s="3" customFormat="1" ht="12.75" x14ac:dyDescent="0.2">
      <c r="A19" s="15" t="s">
        <v>27</v>
      </c>
      <c r="B19" s="33">
        <v>11062527.890000001</v>
      </c>
      <c r="C19" s="33">
        <v>34270771.850000001</v>
      </c>
      <c r="D19" s="14" t="s">
        <v>28</v>
      </c>
      <c r="E19" s="13">
        <v>0</v>
      </c>
      <c r="F19" s="13">
        <v>0</v>
      </c>
    </row>
    <row r="20" spans="1:6" s="3" customFormat="1" ht="25.5" x14ac:dyDescent="0.2">
      <c r="A20" s="15" t="s">
        <v>29</v>
      </c>
      <c r="B20" s="33">
        <v>153215.60999999999</v>
      </c>
      <c r="C20" s="33">
        <v>139533.85</v>
      </c>
      <c r="D20" s="14" t="s">
        <v>30</v>
      </c>
      <c r="E20" s="13">
        <v>0</v>
      </c>
      <c r="F20" s="13">
        <v>0</v>
      </c>
    </row>
    <row r="21" spans="1:6" s="3" customFormat="1" ht="25.5" x14ac:dyDescent="0.2">
      <c r="A21" s="15" t="s">
        <v>31</v>
      </c>
      <c r="B21" s="33">
        <v>0</v>
      </c>
      <c r="C21" s="33">
        <v>0</v>
      </c>
      <c r="D21" s="14" t="s">
        <v>32</v>
      </c>
      <c r="E21" s="13">
        <v>0</v>
      </c>
      <c r="F21" s="13">
        <v>0</v>
      </c>
    </row>
    <row r="22" spans="1:6" s="3" customFormat="1" ht="12.75" x14ac:dyDescent="0.2">
      <c r="A22" s="15" t="s">
        <v>33</v>
      </c>
      <c r="B22" s="33">
        <v>2987078.28</v>
      </c>
      <c r="C22" s="33">
        <v>1886664.96</v>
      </c>
      <c r="D22" s="9" t="s">
        <v>34</v>
      </c>
      <c r="E22" s="11">
        <f>SUM(E23,E24)</f>
        <v>0</v>
      </c>
      <c r="F22" s="11">
        <f>SUM(F23,F24)</f>
        <v>0</v>
      </c>
    </row>
    <row r="23" spans="1:6" s="3" customFormat="1" ht="25.5" x14ac:dyDescent="0.2">
      <c r="A23" s="15" t="s">
        <v>35</v>
      </c>
      <c r="B23" s="33">
        <v>0</v>
      </c>
      <c r="C23" s="33">
        <v>0</v>
      </c>
      <c r="D23" s="14" t="s">
        <v>36</v>
      </c>
      <c r="E23" s="13">
        <v>0</v>
      </c>
      <c r="F23" s="13">
        <v>0</v>
      </c>
    </row>
    <row r="24" spans="1:6" s="3" customFormat="1" ht="12.75" x14ac:dyDescent="0.2">
      <c r="A24" s="7" t="s">
        <v>37</v>
      </c>
      <c r="B24" s="11">
        <f>SUM(B25:B29)</f>
        <v>108223371.87</v>
      </c>
      <c r="C24" s="11">
        <f>SUM(C25:C29)</f>
        <v>28546447.5</v>
      </c>
      <c r="D24" s="14" t="s">
        <v>38</v>
      </c>
      <c r="E24" s="13">
        <v>0</v>
      </c>
      <c r="F24" s="13">
        <v>0</v>
      </c>
    </row>
    <row r="25" spans="1:6" s="3" customFormat="1" ht="25.5" x14ac:dyDescent="0.2">
      <c r="A25" s="15" t="s">
        <v>39</v>
      </c>
      <c r="B25" s="33">
        <v>1894842.4</v>
      </c>
      <c r="C25" s="33">
        <v>575225.24</v>
      </c>
      <c r="D25" s="9" t="s">
        <v>40</v>
      </c>
      <c r="E25" s="16">
        <v>0</v>
      </c>
      <c r="F25" s="16">
        <v>0</v>
      </c>
    </row>
    <row r="26" spans="1:6" s="3" customFormat="1" ht="25.5" x14ac:dyDescent="0.2">
      <c r="A26" s="15" t="s">
        <v>41</v>
      </c>
      <c r="B26" s="33">
        <v>0</v>
      </c>
      <c r="C26" s="33">
        <v>0</v>
      </c>
      <c r="D26" s="9" t="s">
        <v>42</v>
      </c>
      <c r="E26" s="11">
        <f>SUM(E27,E28,E29)</f>
        <v>0</v>
      </c>
      <c r="F26" s="11">
        <f>SUM(F27,F28,F29)</f>
        <v>0</v>
      </c>
    </row>
    <row r="27" spans="1:6" s="3" customFormat="1" ht="25.5" x14ac:dyDescent="0.2">
      <c r="A27" s="15" t="s">
        <v>43</v>
      </c>
      <c r="B27" s="33">
        <v>0</v>
      </c>
      <c r="C27" s="33">
        <v>0</v>
      </c>
      <c r="D27" s="14" t="s">
        <v>44</v>
      </c>
      <c r="E27" s="13">
        <v>0</v>
      </c>
      <c r="F27" s="13">
        <v>0</v>
      </c>
    </row>
    <row r="28" spans="1:6" s="3" customFormat="1" ht="25.5" x14ac:dyDescent="0.2">
      <c r="A28" s="15" t="s">
        <v>45</v>
      </c>
      <c r="B28" s="33">
        <v>106328529.47</v>
      </c>
      <c r="C28" s="33">
        <v>27971222.260000002</v>
      </c>
      <c r="D28" s="14" t="s">
        <v>46</v>
      </c>
      <c r="E28" s="13">
        <v>0</v>
      </c>
      <c r="F28" s="13">
        <v>0</v>
      </c>
    </row>
    <row r="29" spans="1:6" s="3" customFormat="1" ht="25.5" x14ac:dyDescent="0.2">
      <c r="A29" s="15" t="s">
        <v>47</v>
      </c>
      <c r="B29" s="13">
        <v>0</v>
      </c>
      <c r="C29" s="33">
        <v>0</v>
      </c>
      <c r="D29" s="14" t="s">
        <v>48</v>
      </c>
      <c r="E29" s="13">
        <v>0</v>
      </c>
      <c r="F29" s="13">
        <v>0</v>
      </c>
    </row>
    <row r="30" spans="1:6" s="3" customFormat="1" ht="25.5" x14ac:dyDescent="0.2">
      <c r="A30" s="7" t="s">
        <v>49</v>
      </c>
      <c r="B30" s="32">
        <f>SUM(B31:B35)</f>
        <v>0</v>
      </c>
      <c r="C30" s="32">
        <f>SUM(C31:C35)</f>
        <v>0</v>
      </c>
      <c r="D30" s="9" t="s">
        <v>50</v>
      </c>
      <c r="E30" s="11">
        <f>SUM(E31:E36)</f>
        <v>1561284385.29</v>
      </c>
      <c r="F30" s="11">
        <f>SUM(F31:F36)</f>
        <v>1483083233.9200001</v>
      </c>
    </row>
    <row r="31" spans="1:6" s="3" customFormat="1" ht="12.75" x14ac:dyDescent="0.2">
      <c r="A31" s="15" t="s">
        <v>51</v>
      </c>
      <c r="B31" s="13">
        <v>0</v>
      </c>
      <c r="C31" s="13">
        <v>0</v>
      </c>
      <c r="D31" s="14" t="s">
        <v>52</v>
      </c>
      <c r="E31" s="13">
        <v>0</v>
      </c>
      <c r="F31" s="13">
        <v>0</v>
      </c>
    </row>
    <row r="32" spans="1:6" s="3" customFormat="1" ht="12.75" x14ac:dyDescent="0.2">
      <c r="A32" s="15" t="s">
        <v>53</v>
      </c>
      <c r="B32" s="13">
        <v>0</v>
      </c>
      <c r="C32" s="13">
        <v>0</v>
      </c>
      <c r="D32" s="14" t="s">
        <v>54</v>
      </c>
      <c r="E32" s="13">
        <v>0</v>
      </c>
      <c r="F32" s="13">
        <v>0</v>
      </c>
    </row>
    <row r="33" spans="1:6" s="3" customFormat="1" ht="25.5" x14ac:dyDescent="0.2">
      <c r="A33" s="15" t="s">
        <v>55</v>
      </c>
      <c r="B33" s="13">
        <v>0</v>
      </c>
      <c r="C33" s="13">
        <v>0</v>
      </c>
      <c r="D33" s="14" t="s">
        <v>56</v>
      </c>
      <c r="E33" s="13">
        <v>0</v>
      </c>
      <c r="F33" s="13">
        <v>0</v>
      </c>
    </row>
    <row r="34" spans="1:6" s="3" customFormat="1" ht="25.5" x14ac:dyDescent="0.2">
      <c r="A34" s="15" t="s">
        <v>57</v>
      </c>
      <c r="B34" s="13">
        <v>0</v>
      </c>
      <c r="C34" s="13">
        <v>0</v>
      </c>
      <c r="D34" s="14" t="s">
        <v>58</v>
      </c>
      <c r="E34" s="33">
        <v>1561284385.29</v>
      </c>
      <c r="F34" s="33">
        <v>1483083233.9200001</v>
      </c>
    </row>
    <row r="35" spans="1:6" s="3" customFormat="1" ht="25.5" x14ac:dyDescent="0.2">
      <c r="A35" s="15" t="s">
        <v>59</v>
      </c>
      <c r="B35" s="13">
        <v>0</v>
      </c>
      <c r="C35" s="13">
        <v>0</v>
      </c>
      <c r="D35" s="14" t="s">
        <v>60</v>
      </c>
      <c r="E35" s="13">
        <v>0</v>
      </c>
      <c r="F35" s="13">
        <v>0</v>
      </c>
    </row>
    <row r="36" spans="1:6" s="3" customFormat="1" ht="12.75" x14ac:dyDescent="0.2">
      <c r="A36" s="7" t="s">
        <v>61</v>
      </c>
      <c r="B36" s="16">
        <v>0</v>
      </c>
      <c r="C36" s="16">
        <v>0</v>
      </c>
      <c r="D36" s="14" t="s">
        <v>62</v>
      </c>
      <c r="E36" s="13">
        <v>0</v>
      </c>
      <c r="F36" s="13">
        <v>0</v>
      </c>
    </row>
    <row r="37" spans="1:6" s="3" customFormat="1" ht="25.5" x14ac:dyDescent="0.2">
      <c r="A37" s="7" t="s">
        <v>63</v>
      </c>
      <c r="B37" s="11">
        <f>SUM(B38:B39)</f>
        <v>0</v>
      </c>
      <c r="C37" s="11">
        <f>SUM(C38:C39)</f>
        <v>0</v>
      </c>
      <c r="D37" s="9" t="s">
        <v>64</v>
      </c>
      <c r="E37" s="11">
        <f>SUM(E38:E40)</f>
        <v>0</v>
      </c>
      <c r="F37" s="11">
        <f>SUM(F38:F40)</f>
        <v>0</v>
      </c>
    </row>
    <row r="38" spans="1:6" s="3" customFormat="1" ht="25.5" x14ac:dyDescent="0.2">
      <c r="A38" s="15" t="s">
        <v>65</v>
      </c>
      <c r="B38" s="13">
        <v>0</v>
      </c>
      <c r="C38" s="13">
        <v>0</v>
      </c>
      <c r="D38" s="14" t="s">
        <v>66</v>
      </c>
      <c r="E38" s="13">
        <v>0</v>
      </c>
      <c r="F38" s="13">
        <v>0</v>
      </c>
    </row>
    <row r="39" spans="1:6" s="3" customFormat="1" ht="13.5" thickBot="1" x14ac:dyDescent="0.25">
      <c r="A39" s="17" t="s">
        <v>67</v>
      </c>
      <c r="B39" s="18">
        <v>0</v>
      </c>
      <c r="C39" s="18">
        <v>0</v>
      </c>
      <c r="D39" s="19" t="s">
        <v>68</v>
      </c>
      <c r="E39" s="18">
        <v>0</v>
      </c>
      <c r="F39" s="18">
        <v>0</v>
      </c>
    </row>
    <row r="40" spans="1:6" s="3" customFormat="1" ht="12.75" x14ac:dyDescent="0.2">
      <c r="A40" s="7" t="s">
        <v>69</v>
      </c>
      <c r="B40" s="11">
        <f>SUM(B41:B44)</f>
        <v>0</v>
      </c>
      <c r="C40" s="11">
        <f>SUM(C41:C44)</f>
        <v>0</v>
      </c>
      <c r="D40" s="14" t="s">
        <v>70</v>
      </c>
      <c r="E40" s="13">
        <v>0</v>
      </c>
      <c r="F40" s="13">
        <v>0</v>
      </c>
    </row>
    <row r="41" spans="1:6" s="3" customFormat="1" ht="12.75" x14ac:dyDescent="0.2">
      <c r="A41" s="15" t="s">
        <v>71</v>
      </c>
      <c r="B41" s="13">
        <v>0</v>
      </c>
      <c r="C41" s="13">
        <v>0</v>
      </c>
      <c r="D41" s="9" t="s">
        <v>72</v>
      </c>
      <c r="E41" s="11">
        <f>SUM(E42:E44)</f>
        <v>0</v>
      </c>
      <c r="F41" s="11">
        <f>SUM(F42:F44)</f>
        <v>0</v>
      </c>
    </row>
    <row r="42" spans="1:6" s="3" customFormat="1" ht="25.5" x14ac:dyDescent="0.2">
      <c r="A42" s="15" t="s">
        <v>73</v>
      </c>
      <c r="B42" s="13">
        <v>0</v>
      </c>
      <c r="C42" s="13">
        <v>0</v>
      </c>
      <c r="D42" s="14" t="s">
        <v>74</v>
      </c>
      <c r="E42" s="13">
        <v>0</v>
      </c>
      <c r="F42" s="13">
        <v>0</v>
      </c>
    </row>
    <row r="43" spans="1:6" s="3" customFormat="1" ht="25.5" x14ac:dyDescent="0.2">
      <c r="A43" s="15" t="s">
        <v>75</v>
      </c>
      <c r="B43" s="13">
        <v>0</v>
      </c>
      <c r="C43" s="13">
        <v>0</v>
      </c>
      <c r="D43" s="14" t="s">
        <v>76</v>
      </c>
      <c r="E43" s="13">
        <v>0</v>
      </c>
      <c r="F43" s="13">
        <v>0</v>
      </c>
    </row>
    <row r="44" spans="1:6" s="3" customFormat="1" ht="12.75" x14ac:dyDescent="0.2">
      <c r="A44" s="15" t="s">
        <v>77</v>
      </c>
      <c r="B44" s="13">
        <v>0</v>
      </c>
      <c r="C44" s="13">
        <v>0</v>
      </c>
      <c r="D44" s="14" t="s">
        <v>78</v>
      </c>
      <c r="E44" s="13">
        <v>0</v>
      </c>
      <c r="F44" s="13">
        <v>0</v>
      </c>
    </row>
    <row r="45" spans="1:6" s="3" customFormat="1" ht="12.75" x14ac:dyDescent="0.2">
      <c r="A45" s="15"/>
      <c r="B45" s="20"/>
      <c r="C45" s="20"/>
      <c r="D45" s="14"/>
      <c r="E45" s="21"/>
      <c r="F45" s="21"/>
    </row>
    <row r="46" spans="1:6" s="3" customFormat="1" ht="13.5" x14ac:dyDescent="0.2">
      <c r="A46" s="7" t="s">
        <v>79</v>
      </c>
      <c r="B46" s="22">
        <f>SUM(B8+B16+B24+B30+B36+B37+B40)</f>
        <v>3512791792.4500003</v>
      </c>
      <c r="C46" s="22">
        <f>SUM(C8+C16+C24+C30+C36+C37+C40)</f>
        <v>3145860586.6777</v>
      </c>
      <c r="D46" s="9" t="s">
        <v>80</v>
      </c>
      <c r="E46" s="11">
        <f>SUM(E8,E18,E22,E25,E26,E30,E37,E41)</f>
        <v>1784513688.98</v>
      </c>
      <c r="F46" s="11">
        <f>SUM(F8,F18,F22,F25,F26,F30,F37,F41)</f>
        <v>1844789286.49</v>
      </c>
    </row>
    <row r="47" spans="1:6" s="3" customFormat="1" ht="12.75" x14ac:dyDescent="0.2">
      <c r="A47" s="12"/>
      <c r="B47" s="20"/>
      <c r="C47" s="20"/>
      <c r="D47" s="23"/>
      <c r="E47" s="20"/>
      <c r="F47" s="20"/>
    </row>
    <row r="48" spans="1:6" s="3" customFormat="1" ht="12.75" x14ac:dyDescent="0.2">
      <c r="A48" s="7" t="s">
        <v>81</v>
      </c>
      <c r="B48" s="20"/>
      <c r="C48" s="20"/>
      <c r="D48" s="9" t="s">
        <v>82</v>
      </c>
      <c r="E48" s="20"/>
      <c r="F48" s="20"/>
    </row>
    <row r="49" spans="1:6" s="3" customFormat="1" ht="12.75" x14ac:dyDescent="0.2">
      <c r="A49" s="15" t="s">
        <v>83</v>
      </c>
      <c r="B49" s="31">
        <v>1612224217.74</v>
      </c>
      <c r="C49" s="31">
        <v>1531580431.5599999</v>
      </c>
      <c r="D49" s="14" t="s">
        <v>84</v>
      </c>
      <c r="E49" s="24">
        <v>0</v>
      </c>
      <c r="F49" s="24">
        <v>0</v>
      </c>
    </row>
    <row r="50" spans="1:6" s="3" customFormat="1" ht="25.5" x14ac:dyDescent="0.2">
      <c r="A50" s="15" t="s">
        <v>85</v>
      </c>
      <c r="B50" s="16">
        <v>0</v>
      </c>
      <c r="C50" s="16">
        <v>0</v>
      </c>
      <c r="D50" s="14" t="s">
        <v>86</v>
      </c>
      <c r="E50" s="24">
        <v>0</v>
      </c>
      <c r="F50" s="24">
        <v>0</v>
      </c>
    </row>
    <row r="51" spans="1:6" s="3" customFormat="1" ht="25.5" x14ac:dyDescent="0.2">
      <c r="A51" s="15" t="s">
        <v>87</v>
      </c>
      <c r="B51" s="31">
        <v>4526836595.1499996</v>
      </c>
      <c r="C51" s="31">
        <v>4409529022.1400003</v>
      </c>
      <c r="D51" s="14" t="s">
        <v>88</v>
      </c>
      <c r="E51" s="24">
        <v>0</v>
      </c>
      <c r="F51" s="24">
        <v>0</v>
      </c>
    </row>
    <row r="52" spans="1:6" s="3" customFormat="1" ht="12.75" x14ac:dyDescent="0.2">
      <c r="A52" s="15" t="s">
        <v>89</v>
      </c>
      <c r="B52" s="31">
        <v>2657711932.4899998</v>
      </c>
      <c r="C52" s="31">
        <v>2416333507.5</v>
      </c>
      <c r="D52" s="14" t="s">
        <v>90</v>
      </c>
      <c r="E52" s="24">
        <v>0</v>
      </c>
      <c r="F52" s="24">
        <v>0</v>
      </c>
    </row>
    <row r="53" spans="1:6" s="3" customFormat="1" ht="12.75" customHeight="1" x14ac:dyDescent="0.2">
      <c r="A53" s="15" t="s">
        <v>91</v>
      </c>
      <c r="B53" s="31">
        <v>50735768.829999998</v>
      </c>
      <c r="C53" s="31">
        <v>50495615.020000003</v>
      </c>
      <c r="D53" s="14" t="s">
        <v>92</v>
      </c>
      <c r="E53" s="24">
        <v>0</v>
      </c>
      <c r="F53" s="24">
        <v>0</v>
      </c>
    </row>
    <row r="54" spans="1:6" s="3" customFormat="1" ht="25.5" x14ac:dyDescent="0.2">
      <c r="A54" s="15" t="s">
        <v>93</v>
      </c>
      <c r="B54" s="16">
        <v>-922844648.64999998</v>
      </c>
      <c r="C54" s="16">
        <v>-826592433.58000004</v>
      </c>
      <c r="D54" s="14" t="s">
        <v>94</v>
      </c>
      <c r="E54" s="24">
        <v>0</v>
      </c>
      <c r="F54" s="24">
        <v>0</v>
      </c>
    </row>
    <row r="55" spans="1:6" s="3" customFormat="1" ht="12.75" x14ac:dyDescent="0.2">
      <c r="A55" s="15" t="s">
        <v>95</v>
      </c>
      <c r="B55" s="16">
        <v>0</v>
      </c>
      <c r="C55" s="16">
        <v>0</v>
      </c>
      <c r="D55" s="9"/>
      <c r="E55" s="20"/>
      <c r="F55" s="20"/>
    </row>
    <row r="56" spans="1:6" s="3" customFormat="1" ht="25.5" x14ac:dyDescent="0.2">
      <c r="A56" s="15" t="s">
        <v>96</v>
      </c>
      <c r="B56" s="16">
        <v>0</v>
      </c>
      <c r="C56" s="16">
        <v>0</v>
      </c>
      <c r="D56" s="9" t="s">
        <v>97</v>
      </c>
      <c r="E56" s="11">
        <f>SUM(E49:E54)</f>
        <v>0</v>
      </c>
      <c r="F56" s="11">
        <f>SUM(F49:F54)</f>
        <v>0</v>
      </c>
    </row>
    <row r="57" spans="1:6" s="3" customFormat="1" ht="12.75" x14ac:dyDescent="0.2">
      <c r="A57" s="15" t="s">
        <v>98</v>
      </c>
      <c r="B57" s="16">
        <v>0</v>
      </c>
      <c r="C57" s="16">
        <v>0</v>
      </c>
      <c r="D57" s="23"/>
      <c r="E57" s="20"/>
      <c r="F57" s="20"/>
    </row>
    <row r="58" spans="1:6" s="3" customFormat="1" ht="12.75" x14ac:dyDescent="0.2">
      <c r="A58" s="15"/>
      <c r="B58" s="8"/>
      <c r="C58" s="8"/>
      <c r="D58" s="9" t="s">
        <v>99</v>
      </c>
      <c r="E58" s="11">
        <f>SUM(E46,E56)</f>
        <v>1784513688.98</v>
      </c>
      <c r="F58" s="11">
        <f>SUM(F46,F56)</f>
        <v>1844789286.49</v>
      </c>
    </row>
    <row r="59" spans="1:6" s="3" customFormat="1" ht="12.75" x14ac:dyDescent="0.2">
      <c r="A59" s="7" t="s">
        <v>100</v>
      </c>
      <c r="B59" s="34">
        <f>SUM(B49,B50,B51,B52,B53,B54,B55,B56,B57)</f>
        <v>7924663865.5599995</v>
      </c>
      <c r="C59" s="34">
        <f>SUM(C49,C50,C51,C52,C53,C54,C55,C56,C57)-0.01</f>
        <v>7581346142.6300011</v>
      </c>
      <c r="D59" s="14"/>
      <c r="E59" s="20"/>
      <c r="F59" s="20"/>
    </row>
    <row r="60" spans="1:6" s="3" customFormat="1" ht="12.75" x14ac:dyDescent="0.2">
      <c r="A60" s="15"/>
      <c r="B60" s="8"/>
      <c r="C60" s="8"/>
      <c r="D60" s="9" t="s">
        <v>101</v>
      </c>
      <c r="E60" s="20"/>
      <c r="F60" s="20"/>
    </row>
    <row r="61" spans="1:6" s="3" customFormat="1" ht="13.5" x14ac:dyDescent="0.2">
      <c r="A61" s="7" t="s">
        <v>102</v>
      </c>
      <c r="B61" s="22">
        <f>SUM(B46,B59)-0.01</f>
        <v>11437455658</v>
      </c>
      <c r="C61" s="22">
        <f>SUM(C46,C59)</f>
        <v>10727206729.307701</v>
      </c>
      <c r="D61" s="9"/>
      <c r="E61" s="20"/>
      <c r="F61" s="20"/>
    </row>
    <row r="62" spans="1:6" s="3" customFormat="1" ht="12.75" x14ac:dyDescent="0.2">
      <c r="A62" s="15"/>
      <c r="B62" s="20"/>
      <c r="C62" s="20"/>
      <c r="D62" s="9" t="s">
        <v>103</v>
      </c>
      <c r="E62" s="11">
        <f>SUM(E63:E65)-0.01</f>
        <v>4691775558.1599998</v>
      </c>
      <c r="F62" s="11">
        <f>SUM(F63:F65)</f>
        <v>4691775558.1700001</v>
      </c>
    </row>
    <row r="63" spans="1:6" s="3" customFormat="1" ht="12.75" x14ac:dyDescent="0.2">
      <c r="A63" s="15"/>
      <c r="B63" s="20"/>
      <c r="C63" s="20"/>
      <c r="D63" s="14" t="s">
        <v>104</v>
      </c>
      <c r="E63" s="33">
        <v>4585570778.6700001</v>
      </c>
      <c r="F63" s="33">
        <v>4585570778.6700001</v>
      </c>
    </row>
    <row r="64" spans="1:6" s="3" customFormat="1" ht="12.75" x14ac:dyDescent="0.2">
      <c r="A64" s="15"/>
      <c r="B64" s="20"/>
      <c r="C64" s="20"/>
      <c r="D64" s="14" t="s">
        <v>105</v>
      </c>
      <c r="E64" s="33">
        <v>106204779.5</v>
      </c>
      <c r="F64" s="33">
        <v>106204779.5</v>
      </c>
    </row>
    <row r="65" spans="1:8" s="3" customFormat="1" ht="12.75" x14ac:dyDescent="0.2">
      <c r="A65" s="15"/>
      <c r="B65" s="20"/>
      <c r="C65" s="20"/>
      <c r="D65" s="14" t="s">
        <v>106</v>
      </c>
      <c r="E65" s="13">
        <v>0</v>
      </c>
      <c r="F65" s="13">
        <v>0</v>
      </c>
    </row>
    <row r="66" spans="1:8" s="3" customFormat="1" ht="12.75" x14ac:dyDescent="0.2">
      <c r="A66" s="15"/>
      <c r="B66" s="20"/>
      <c r="C66" s="20"/>
      <c r="D66" s="14"/>
      <c r="E66" s="20"/>
      <c r="F66" s="20"/>
    </row>
    <row r="67" spans="1:8" s="3" customFormat="1" ht="12.75" x14ac:dyDescent="0.2">
      <c r="A67" s="15"/>
      <c r="B67" s="20"/>
      <c r="C67" s="20"/>
      <c r="D67" s="9" t="s">
        <v>107</v>
      </c>
      <c r="E67" s="11">
        <f>SUM(E68:E72)</f>
        <v>4961166410.8699989</v>
      </c>
      <c r="F67" s="11">
        <f>SUM(F68:F72)</f>
        <v>4190641884.6600003</v>
      </c>
    </row>
    <row r="68" spans="1:8" s="3" customFormat="1" ht="12.75" x14ac:dyDescent="0.2">
      <c r="A68" s="15"/>
      <c r="B68" s="20"/>
      <c r="C68" s="20"/>
      <c r="D68" s="14" t="s">
        <v>108</v>
      </c>
      <c r="E68" s="33">
        <v>779944252.40999997</v>
      </c>
      <c r="F68" s="30">
        <v>736691672.36000001</v>
      </c>
      <c r="H68" s="29"/>
    </row>
    <row r="69" spans="1:8" s="3" customFormat="1" ht="12.75" x14ac:dyDescent="0.2">
      <c r="A69" s="15"/>
      <c r="B69" s="20"/>
      <c r="C69" s="20"/>
      <c r="D69" s="14" t="s">
        <v>109</v>
      </c>
      <c r="E69" s="33">
        <v>3678162922.9499998</v>
      </c>
      <c r="F69" s="30">
        <v>3411306765.9000001</v>
      </c>
    </row>
    <row r="70" spans="1:8" s="3" customFormat="1" ht="12.75" x14ac:dyDescent="0.2">
      <c r="A70" s="15"/>
      <c r="B70" s="20"/>
      <c r="C70" s="20"/>
      <c r="D70" s="14" t="s">
        <v>110</v>
      </c>
      <c r="E70" s="33">
        <v>42643446.399999999</v>
      </c>
      <c r="F70" s="33">
        <v>42643446.399999999</v>
      </c>
    </row>
    <row r="71" spans="1:8" s="3" customFormat="1" ht="12.75" x14ac:dyDescent="0.2">
      <c r="A71" s="15"/>
      <c r="B71" s="20"/>
      <c r="C71" s="20"/>
      <c r="D71" s="14" t="s">
        <v>111</v>
      </c>
      <c r="E71" s="33">
        <v>460415789.11000001</v>
      </c>
      <c r="F71" s="33">
        <v>0</v>
      </c>
    </row>
    <row r="72" spans="1:8" s="3" customFormat="1" ht="12.75" x14ac:dyDescent="0.2">
      <c r="A72" s="15"/>
      <c r="B72" s="20"/>
      <c r="C72" s="20"/>
      <c r="D72" s="14" t="s">
        <v>112</v>
      </c>
      <c r="E72" s="13">
        <v>0</v>
      </c>
      <c r="F72" s="13">
        <v>0</v>
      </c>
      <c r="H72" s="29"/>
    </row>
    <row r="73" spans="1:8" s="3" customFormat="1" ht="12.75" x14ac:dyDescent="0.2">
      <c r="A73" s="15"/>
      <c r="B73" s="20"/>
      <c r="C73" s="20"/>
      <c r="D73" s="14"/>
      <c r="E73" s="20"/>
      <c r="F73" s="20"/>
    </row>
    <row r="74" spans="1:8" s="3" customFormat="1" ht="25.5" x14ac:dyDescent="0.2">
      <c r="A74" s="15"/>
      <c r="B74" s="20"/>
      <c r="C74" s="20"/>
      <c r="D74" s="9" t="s">
        <v>113</v>
      </c>
      <c r="E74" s="11">
        <f>SUM(E75:E76)</f>
        <v>0</v>
      </c>
      <c r="F74" s="11">
        <f>SUM(F75:F76)</f>
        <v>0</v>
      </c>
    </row>
    <row r="75" spans="1:8" s="3" customFormat="1" ht="12.75" x14ac:dyDescent="0.2">
      <c r="A75" s="15"/>
      <c r="B75" s="20"/>
      <c r="C75" s="20"/>
      <c r="D75" s="14" t="s">
        <v>114</v>
      </c>
      <c r="E75" s="13">
        <v>0</v>
      </c>
      <c r="F75" s="13">
        <v>0</v>
      </c>
    </row>
    <row r="76" spans="1:8" s="3" customFormat="1" ht="12.75" x14ac:dyDescent="0.2">
      <c r="A76" s="15"/>
      <c r="B76" s="20"/>
      <c r="C76" s="20"/>
      <c r="D76" s="14" t="s">
        <v>115</v>
      </c>
      <c r="E76" s="13">
        <v>0</v>
      </c>
      <c r="F76" s="13">
        <v>0</v>
      </c>
    </row>
    <row r="77" spans="1:8" s="3" customFormat="1" ht="12.75" x14ac:dyDescent="0.2">
      <c r="A77" s="15"/>
      <c r="B77" s="20"/>
      <c r="C77" s="20"/>
      <c r="D77" s="14"/>
      <c r="E77" s="21"/>
      <c r="F77" s="21"/>
    </row>
    <row r="78" spans="1:8" s="3" customFormat="1" ht="12.75" x14ac:dyDescent="0.2">
      <c r="A78" s="15"/>
      <c r="B78" s="20"/>
      <c r="C78" s="20"/>
      <c r="D78" s="9" t="s">
        <v>116</v>
      </c>
      <c r="E78" s="11">
        <f>SUM(E62,E67,E74)</f>
        <v>9652941969.0299988</v>
      </c>
      <c r="F78" s="11">
        <f>SUM(F62,F67,F74)</f>
        <v>8882417442.8299999</v>
      </c>
    </row>
    <row r="79" spans="1:8" s="3" customFormat="1" ht="12.75" x14ac:dyDescent="0.2">
      <c r="A79" s="15"/>
      <c r="B79" s="20"/>
      <c r="C79" s="20"/>
      <c r="D79" s="14"/>
      <c r="E79" s="21"/>
      <c r="F79" s="21"/>
    </row>
    <row r="80" spans="1:8" s="3" customFormat="1" ht="13.5" x14ac:dyDescent="0.2">
      <c r="A80" s="15"/>
      <c r="B80" s="20"/>
      <c r="C80" s="20"/>
      <c r="D80" s="9" t="s">
        <v>117</v>
      </c>
      <c r="E80" s="22">
        <f>SUM(E58,E78)-0.01</f>
        <v>11437455657.999998</v>
      </c>
      <c r="F80" s="22">
        <f>SUM(F58,F78)-0.01</f>
        <v>10727206729.309999</v>
      </c>
    </row>
    <row r="81" spans="1:6" s="3" customFormat="1" ht="13.5" thickBot="1" x14ac:dyDescent="0.25">
      <c r="A81" s="17"/>
      <c r="B81" s="25"/>
      <c r="C81" s="25"/>
      <c r="D81" s="19"/>
      <c r="E81" s="26"/>
      <c r="F81" s="26"/>
    </row>
    <row r="82" spans="1:6" s="3" customFormat="1" ht="12.75" x14ac:dyDescent="0.2">
      <c r="E82" s="27"/>
      <c r="F82" s="27"/>
    </row>
    <row r="83" spans="1:6" s="3" customFormat="1" ht="12.75" x14ac:dyDescent="0.2">
      <c r="A83" s="35"/>
      <c r="B83" s="35"/>
      <c r="C83" s="35"/>
      <c r="D83" s="35"/>
      <c r="E83" s="35"/>
      <c r="F83" s="35"/>
    </row>
    <row r="84" spans="1:6" s="3" customFormat="1" ht="12.75" x14ac:dyDescent="0.2">
      <c r="E84" s="27"/>
      <c r="F84" s="27"/>
    </row>
    <row r="85" spans="1:6" s="3" customFormat="1" ht="12.75" x14ac:dyDescent="0.2">
      <c r="E85" s="45"/>
      <c r="F85" s="27"/>
    </row>
    <row r="86" spans="1:6" s="3" customFormat="1" ht="12.75" x14ac:dyDescent="0.2">
      <c r="E86" s="27"/>
      <c r="F86" s="27"/>
    </row>
    <row r="87" spans="1:6" s="3" customFormat="1" ht="12.75" x14ac:dyDescent="0.2">
      <c r="E87" s="27"/>
      <c r="F87" s="27"/>
    </row>
    <row r="88" spans="1:6" s="3" customFormat="1" ht="12.75" x14ac:dyDescent="0.2">
      <c r="E88" s="27"/>
      <c r="F88" s="27"/>
    </row>
    <row r="89" spans="1:6" s="3" customFormat="1" ht="12.75" x14ac:dyDescent="0.2">
      <c r="E89" s="27"/>
      <c r="F89" s="27"/>
    </row>
    <row r="90" spans="1:6" s="3" customFormat="1" ht="12.75" x14ac:dyDescent="0.2">
      <c r="E90" s="27"/>
      <c r="F90" s="27"/>
    </row>
    <row r="91" spans="1:6" s="3" customFormat="1" ht="12.75" x14ac:dyDescent="0.2">
      <c r="E91" s="27"/>
      <c r="F91" s="27"/>
    </row>
    <row r="92" spans="1:6" s="3" customFormat="1" ht="12.75" x14ac:dyDescent="0.2">
      <c r="E92" s="27"/>
      <c r="F92" s="27"/>
    </row>
    <row r="93" spans="1:6" s="3" customFormat="1" ht="12.75" x14ac:dyDescent="0.2">
      <c r="E93" s="27"/>
      <c r="F93" s="27"/>
    </row>
    <row r="94" spans="1:6" s="3" customFormat="1" ht="12.75" x14ac:dyDescent="0.2">
      <c r="E94" s="27"/>
      <c r="F94" s="27"/>
    </row>
    <row r="95" spans="1:6" s="3" customFormat="1" ht="12.75" x14ac:dyDescent="0.2">
      <c r="E95" s="27"/>
      <c r="F95" s="27"/>
    </row>
    <row r="96" spans="1:6" s="3" customFormat="1" ht="12.75" x14ac:dyDescent="0.2">
      <c r="E96" s="27"/>
      <c r="F96" s="27"/>
    </row>
    <row r="97" spans="5:6" s="3" customFormat="1" ht="12.75" x14ac:dyDescent="0.2">
      <c r="E97" s="27"/>
      <c r="F97" s="27"/>
    </row>
  </sheetData>
  <mergeCells count="5">
    <mergeCell ref="A83:F83"/>
    <mergeCell ref="A1:F1"/>
    <mergeCell ref="A2:F2"/>
    <mergeCell ref="A3:F3"/>
    <mergeCell ref="A4:F4"/>
  </mergeCells>
  <pageMargins left="0.70866141732283472" right="0.70866141732283472" top="0.74803149606299213" bottom="0.74803149606299213" header="0.31496062992125984" footer="0.31496062992125984"/>
  <pageSetup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1 ESFD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Cinthia Stefania Reyes Hernández</dc:creator>
  <cp:lastModifiedBy>Zaira Dolores Rodriguez Avila</cp:lastModifiedBy>
  <cp:lastPrinted>2017-04-26T00:17:51Z</cp:lastPrinted>
  <dcterms:created xsi:type="dcterms:W3CDTF">2017-04-19T19:31:08Z</dcterms:created>
  <dcterms:modified xsi:type="dcterms:W3CDTF">2023-07-06T22:25:07Z</dcterms:modified>
</cp:coreProperties>
</file>