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ERNANDA\CIERRE\2022\TRIMESTRES\3° Trimestre\LDF\"/>
    </mc:Choice>
  </mc:AlternateContent>
  <bookViews>
    <workbookView xWindow="-105" yWindow="-105" windowWidth="19425" windowHeight="10425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63" i="1" l="1"/>
  <c r="F64" i="1"/>
  <c r="F65" i="1"/>
  <c r="I64" i="1" l="1"/>
  <c r="I57" i="1"/>
  <c r="I58" i="1"/>
  <c r="I59" i="1"/>
  <c r="I62" i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9" i="1"/>
  <c r="F40" i="1"/>
  <c r="I61" i="1" l="1"/>
  <c r="H78" i="1"/>
  <c r="G78" i="1"/>
  <c r="E78" i="1"/>
  <c r="D78" i="1"/>
  <c r="I76" i="1"/>
  <c r="I78" i="1" s="1"/>
  <c r="F76" i="1"/>
  <c r="F78" i="1" s="1"/>
  <c r="I70" i="1"/>
  <c r="I69" i="1" s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F47" i="1" s="1"/>
  <c r="I50" i="1"/>
  <c r="F50" i="1"/>
  <c r="I49" i="1"/>
  <c r="I47" i="1" s="1"/>
  <c r="F49" i="1"/>
  <c r="I48" i="1"/>
  <c r="F48" i="1"/>
  <c r="H47" i="1"/>
  <c r="G47" i="1"/>
  <c r="E47" i="1"/>
  <c r="D47" i="1"/>
  <c r="H38" i="1"/>
  <c r="E38" i="1"/>
  <c r="E42" i="1" s="1"/>
  <c r="D38" i="1"/>
  <c r="H36" i="1"/>
  <c r="I36" i="1" s="1"/>
  <c r="G36" i="1"/>
  <c r="E36" i="1"/>
  <c r="F36" i="1" s="1"/>
  <c r="H29" i="1"/>
  <c r="I29" i="1" s="1"/>
  <c r="G29" i="1"/>
  <c r="E29" i="1"/>
  <c r="D29" i="1"/>
  <c r="F29" i="1" s="1"/>
  <c r="I10" i="1"/>
  <c r="F10" i="1"/>
  <c r="H67" i="1" l="1"/>
  <c r="E67" i="1"/>
  <c r="E72" i="1" s="1"/>
  <c r="G67" i="1"/>
  <c r="F38" i="1"/>
  <c r="I38" i="1"/>
  <c r="G42" i="1"/>
  <c r="F56" i="1"/>
  <c r="H42" i="1"/>
  <c r="D42" i="1"/>
  <c r="D72" i="1" s="1"/>
  <c r="H72" i="1" l="1"/>
  <c r="G72" i="1"/>
  <c r="F42" i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<sst xmlns="http://schemas.openxmlformats.org/spreadsheetml/2006/main" count="74" uniqueCount="74">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</sst>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43" fontId="3" fillId="0" borderId="5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3" xfId="2" applyNumberFormat="1" applyFont="1" applyBorder="1" applyAlignment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3" fontId="3" fillId="0" borderId="13" xfId="2" applyNumberFormat="1" applyFont="1" applyBorder="1" applyAlignment="1">
      <alignment horizontal="right" vertical="center"/>
    </xf>
    <xf numFmtId="44" fontId="4" fillId="0" borderId="13" xfId="2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3" fontId="4" fillId="0" borderId="5" xfId="1" applyFont="1" applyBorder="1" applyAlignment="1" applyProtection="1">
      <alignment horizontal="right" vertical="center"/>
      <protection locked="0"/>
    </xf>
    <xf numFmtId="43" fontId="0" fillId="0" borderId="0" xfId="1" applyFont="1"/>
  </cellXfs>
  <cellStyles count="7">
    <cellStyle name="Millares" xfId="1" builtinId="3"/>
    <cellStyle name="Millares 2" xfId="3"/>
    <cellStyle name="Millares 3" xfId="4"/>
    <cellStyle name="Millares 4" xfId="5"/>
    <cellStyle name="Millares 5" xf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pane ySplit="7" topLeftCell="A8" activePane="bottomLeft" state="frozen"/>
      <selection pane="bottomLeft" activeCell="J18" sqref="J18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</cols>
  <sheetData>
    <row r="1" spans="1:9" x14ac:dyDescent="0.25">
      <c r="A1" s="55" t="s">
        <v>0</v>
      </c>
      <c r="B1" s="56"/>
      <c r="C1" s="56"/>
      <c r="D1" s="56"/>
      <c r="E1" s="56"/>
      <c r="F1" s="56"/>
      <c r="G1" s="56"/>
      <c r="H1" s="56"/>
      <c r="I1" s="57"/>
    </row>
    <row r="2" spans="1:9" x14ac:dyDescent="0.25">
      <c r="A2" s="58" t="s">
        <v>1</v>
      </c>
      <c r="B2" s="59"/>
      <c r="C2" s="59"/>
      <c r="D2" s="59"/>
      <c r="E2" s="59"/>
      <c r="F2" s="59"/>
      <c r="G2" s="59"/>
      <c r="H2" s="59"/>
      <c r="I2" s="60"/>
    </row>
    <row r="3" spans="1:9" x14ac:dyDescent="0.25">
      <c r="A3" s="58" t="s">
        <v>73</v>
      </c>
      <c r="B3" s="59"/>
      <c r="C3" s="59"/>
      <c r="D3" s="59"/>
      <c r="E3" s="59"/>
      <c r="F3" s="59"/>
      <c r="G3" s="59"/>
      <c r="H3" s="59"/>
      <c r="I3" s="60"/>
    </row>
    <row r="4" spans="1:9" ht="15.75" thickBot="1" x14ac:dyDescent="0.3">
      <c r="A4" s="61" t="s">
        <v>2</v>
      </c>
      <c r="B4" s="62"/>
      <c r="C4" s="62"/>
      <c r="D4" s="62"/>
      <c r="E4" s="62"/>
      <c r="F4" s="62"/>
      <c r="G4" s="62"/>
      <c r="H4" s="62"/>
      <c r="I4" s="63"/>
    </row>
    <row r="5" spans="1:9" ht="15.75" thickBot="1" x14ac:dyDescent="0.3">
      <c r="A5" s="64" t="s">
        <v>3</v>
      </c>
      <c r="B5" s="65"/>
      <c r="C5" s="66"/>
      <c r="D5" s="73" t="s">
        <v>4</v>
      </c>
      <c r="E5" s="74"/>
      <c r="F5" s="74"/>
      <c r="G5" s="74"/>
      <c r="H5" s="75"/>
      <c r="I5" s="76" t="s">
        <v>5</v>
      </c>
    </row>
    <row r="6" spans="1:9" x14ac:dyDescent="0.25">
      <c r="A6" s="67"/>
      <c r="B6" s="68"/>
      <c r="C6" s="69"/>
      <c r="D6" s="76" t="s">
        <v>6</v>
      </c>
      <c r="E6" s="76" t="s">
        <v>7</v>
      </c>
      <c r="F6" s="79" t="s">
        <v>8</v>
      </c>
      <c r="G6" s="79" t="s">
        <v>9</v>
      </c>
      <c r="H6" s="79" t="s">
        <v>10</v>
      </c>
      <c r="I6" s="77"/>
    </row>
    <row r="7" spans="1:9" ht="15.75" thickBot="1" x14ac:dyDescent="0.3">
      <c r="A7" s="70"/>
      <c r="B7" s="71"/>
      <c r="C7" s="72"/>
      <c r="D7" s="78"/>
      <c r="E7" s="78"/>
      <c r="F7" s="80"/>
      <c r="G7" s="80"/>
      <c r="H7" s="80"/>
      <c r="I7" s="78"/>
    </row>
    <row r="8" spans="1:9" x14ac:dyDescent="0.25">
      <c r="A8" s="83" t="s">
        <v>11</v>
      </c>
      <c r="B8" s="84"/>
      <c r="C8" s="84"/>
      <c r="D8" s="49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81" t="s">
        <v>12</v>
      </c>
      <c r="C10" s="82"/>
      <c r="D10" s="50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81" t="s">
        <v>13</v>
      </c>
      <c r="C11" s="82"/>
      <c r="D11" s="50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81" t="s">
        <v>14</v>
      </c>
      <c r="C12" s="82"/>
      <c r="D12" s="50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81" t="s">
        <v>15</v>
      </c>
      <c r="C13" s="82"/>
      <c r="D13" s="50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46" customFormat="1" x14ac:dyDescent="0.25">
      <c r="A14" s="7"/>
      <c r="B14" s="81" t="s">
        <v>16</v>
      </c>
      <c r="C14" s="82"/>
      <c r="D14" s="50">
        <v>45881051.689999998</v>
      </c>
      <c r="E14" s="2">
        <v>33978475.269999996</v>
      </c>
      <c r="F14" s="2">
        <f t="shared" si="0"/>
        <v>79859526.959999993</v>
      </c>
      <c r="G14" s="2">
        <v>79338857.5</v>
      </c>
      <c r="H14" s="2">
        <v>79338857.5</v>
      </c>
      <c r="I14" s="11">
        <f t="shared" si="1"/>
        <v>33457805.810000002</v>
      </c>
    </row>
    <row r="15" spans="1:9" x14ac:dyDescent="0.25">
      <c r="A15" s="7"/>
      <c r="B15" s="81" t="s">
        <v>17</v>
      </c>
      <c r="C15" s="82"/>
      <c r="D15" s="50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47" customFormat="1" x14ac:dyDescent="0.25">
      <c r="A16" s="7"/>
      <c r="B16" s="81" t="s">
        <v>18</v>
      </c>
      <c r="C16" s="82"/>
      <c r="D16" s="50">
        <v>264712486.58000001</v>
      </c>
      <c r="E16" s="2">
        <v>7005098.5099999998</v>
      </c>
      <c r="F16" s="2">
        <f t="shared" si="0"/>
        <v>271717585.09000003</v>
      </c>
      <c r="G16" s="2">
        <v>234615773.16</v>
      </c>
      <c r="H16" s="2">
        <v>234615773.16</v>
      </c>
      <c r="I16" s="11">
        <f t="shared" si="1"/>
        <v>-30096713.420000017</v>
      </c>
    </row>
    <row r="17" spans="1:9" x14ac:dyDescent="0.25">
      <c r="A17" s="7"/>
      <c r="B17" s="81" t="s">
        <v>19</v>
      </c>
      <c r="C17" s="82"/>
      <c r="D17" s="50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48" t="s">
        <v>20</v>
      </c>
      <c r="D18" s="50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48" t="s">
        <v>21</v>
      </c>
      <c r="D19" s="50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48" t="s">
        <v>22</v>
      </c>
      <c r="D20" s="50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48" t="s">
        <v>23</v>
      </c>
      <c r="D21" s="50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48" t="s">
        <v>24</v>
      </c>
      <c r="D22" s="50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48" t="s">
        <v>25</v>
      </c>
      <c r="D23" s="50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48" t="s">
        <v>26</v>
      </c>
      <c r="D24" s="50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48" t="s">
        <v>27</v>
      </c>
      <c r="D25" s="50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48" t="s">
        <v>28</v>
      </c>
      <c r="D26" s="50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48" t="s">
        <v>29</v>
      </c>
      <c r="D27" s="50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48" t="s">
        <v>30</v>
      </c>
      <c r="D28" s="50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81" t="s">
        <v>31</v>
      </c>
      <c r="C29" s="82"/>
      <c r="D29" s="50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48" t="s">
        <v>32</v>
      </c>
      <c r="D30" s="50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48" t="s">
        <v>33</v>
      </c>
      <c r="D31" s="50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48" t="s">
        <v>34</v>
      </c>
      <c r="D32" s="50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25">
      <c r="A33" s="7"/>
      <c r="B33" s="12"/>
      <c r="C33" s="48" t="s">
        <v>35</v>
      </c>
      <c r="D33" s="50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25">
      <c r="A34" s="7"/>
      <c r="B34" s="12"/>
      <c r="C34" s="48" t="s">
        <v>36</v>
      </c>
      <c r="D34" s="50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25">
      <c r="A35" s="7"/>
      <c r="B35" s="82" t="s">
        <v>37</v>
      </c>
      <c r="C35" s="82"/>
      <c r="D35" s="50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25">
      <c r="A36" s="7"/>
      <c r="B36" s="82" t="s">
        <v>38</v>
      </c>
      <c r="C36" s="82"/>
      <c r="D36" s="51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25">
      <c r="A37" s="7"/>
      <c r="B37" s="12"/>
      <c r="C37" s="48" t="s">
        <v>39</v>
      </c>
      <c r="D37" s="52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25">
      <c r="A38" s="7"/>
      <c r="B38" s="81" t="s">
        <v>40</v>
      </c>
      <c r="C38" s="82"/>
      <c r="D38" s="53">
        <f t="shared" ref="D38:E38" si="4">SUM(D39:D40)</f>
        <v>1021236976.42</v>
      </c>
      <c r="E38" s="31">
        <f t="shared" si="4"/>
        <v>176412446.58000001</v>
      </c>
      <c r="F38" s="43">
        <f t="shared" si="0"/>
        <v>1197649423</v>
      </c>
      <c r="G38" s="31">
        <f t="shared" ref="G38:H38" si="5">SUM(G39:G40)</f>
        <v>878700137</v>
      </c>
      <c r="H38" s="31">
        <f t="shared" si="5"/>
        <v>878700137</v>
      </c>
      <c r="I38" s="11">
        <f t="shared" si="1"/>
        <v>-142536839.41999996</v>
      </c>
    </row>
    <row r="39" spans="1:9" s="45" customFormat="1" x14ac:dyDescent="0.25">
      <c r="A39" s="7"/>
      <c r="B39" s="48"/>
      <c r="C39" s="48" t="s">
        <v>41</v>
      </c>
      <c r="D39" s="50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9" s="45" customFormat="1" x14ac:dyDescent="0.25">
      <c r="A40" s="7"/>
      <c r="B40" s="48"/>
      <c r="C40" s="48" t="s">
        <v>42</v>
      </c>
      <c r="D40" s="50">
        <v>1021236976.42</v>
      </c>
      <c r="E40" s="14">
        <v>176412446.58000001</v>
      </c>
      <c r="F40" s="2">
        <f t="shared" si="0"/>
        <v>1197649423</v>
      </c>
      <c r="G40" s="14">
        <v>878700137</v>
      </c>
      <c r="H40" s="14">
        <v>878700137</v>
      </c>
      <c r="I40" s="11">
        <f t="shared" si="1"/>
        <v>-142536839.41999996</v>
      </c>
    </row>
    <row r="41" spans="1:9" x14ac:dyDescent="0.25">
      <c r="A41" s="7"/>
      <c r="B41" s="16"/>
      <c r="C41" s="48"/>
      <c r="D41" s="54"/>
      <c r="E41" s="40"/>
      <c r="F41" s="40"/>
      <c r="G41" s="40"/>
      <c r="H41" s="40"/>
      <c r="I41" s="8"/>
    </row>
    <row r="42" spans="1:9" x14ac:dyDescent="0.25">
      <c r="A42" s="83" t="s">
        <v>43</v>
      </c>
      <c r="B42" s="84"/>
      <c r="C42" s="84"/>
      <c r="D42" s="86">
        <f t="shared" ref="D42:H42" si="6">SUM(D10,D11,D12,D13,D14,D15,D16,D17,D29,D35,D36,D38)</f>
        <v>1331830514.6900001</v>
      </c>
      <c r="E42" s="88">
        <f>SUM(E10,E11,E12,E13,E14,E15,E16,E17,E29,E35,E36,E38)</f>
        <v>217396020.36000001</v>
      </c>
      <c r="F42" s="86">
        <f>SUM(F10,F11,F12,F13,F14,F15,F16,F17,F29,F35,F36,F38)</f>
        <v>1549226535.05</v>
      </c>
      <c r="G42" s="87">
        <f>SUM(G10,G11,G12,G13,G14,G15,G16,G17,G29,G35,G36,G38)</f>
        <v>1192654767.6599998</v>
      </c>
      <c r="H42" s="88">
        <f t="shared" si="6"/>
        <v>1192654767.6599998</v>
      </c>
      <c r="I42" s="89">
        <f>SUM(I10,I11,I12,I13,I14,I15,I16,I17,I29,I35,I36,I38)</f>
        <v>-139175747.02999997</v>
      </c>
    </row>
    <row r="43" spans="1:9" x14ac:dyDescent="0.25">
      <c r="A43" s="83"/>
      <c r="B43" s="84"/>
      <c r="C43" s="84"/>
      <c r="D43" s="86"/>
      <c r="E43" s="88"/>
      <c r="F43" s="86"/>
      <c r="G43" s="87"/>
      <c r="H43" s="88"/>
      <c r="I43" s="89"/>
    </row>
    <row r="44" spans="1:9" x14ac:dyDescent="0.25">
      <c r="A44" s="83" t="s">
        <v>44</v>
      </c>
      <c r="B44" s="84"/>
      <c r="C44" s="85"/>
      <c r="D44" s="17"/>
      <c r="E44" s="17"/>
      <c r="F44" s="18"/>
      <c r="G44" s="17"/>
      <c r="H44" s="17"/>
      <c r="I44" s="17"/>
    </row>
    <row r="45" spans="1:9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25">
      <c r="A46" s="83" t="s">
        <v>45</v>
      </c>
      <c r="B46" s="84"/>
      <c r="C46" s="85"/>
      <c r="D46" s="27"/>
      <c r="E46" s="27"/>
      <c r="F46" s="27"/>
      <c r="G46" s="27"/>
      <c r="H46" s="27"/>
      <c r="I46" s="3"/>
    </row>
    <row r="47" spans="1:9" x14ac:dyDescent="0.25">
      <c r="A47" s="7"/>
      <c r="B47" s="81" t="s">
        <v>46</v>
      </c>
      <c r="C47" s="90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81" t="s">
        <v>55</v>
      </c>
      <c r="C56" s="90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81" t="s">
        <v>60</v>
      </c>
      <c r="C61" s="90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44" customFormat="1" x14ac:dyDescent="0.25">
      <c r="A64" s="7"/>
      <c r="B64" s="81" t="s">
        <v>63</v>
      </c>
      <c r="C64" s="90"/>
      <c r="D64" s="41">
        <v>1601006414.0599999</v>
      </c>
      <c r="E64" s="41">
        <v>14494362.840000007</v>
      </c>
      <c r="F64" s="41">
        <f t="shared" si="8"/>
        <v>1615500776.8999999</v>
      </c>
      <c r="G64" s="41">
        <v>1179600219.1399999</v>
      </c>
      <c r="H64" s="41">
        <v>1179600219.1399999</v>
      </c>
      <c r="I64" s="41">
        <f t="shared" si="9"/>
        <v>-421406194.92000008</v>
      </c>
    </row>
    <row r="65" spans="1:9" s="42" customFormat="1" x14ac:dyDescent="0.25">
      <c r="A65" s="7"/>
      <c r="B65" s="81" t="s">
        <v>64</v>
      </c>
      <c r="C65" s="90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25">
      <c r="A66" s="7"/>
      <c r="B66" s="81"/>
      <c r="C66" s="90"/>
      <c r="D66" s="1"/>
      <c r="E66" s="1"/>
      <c r="F66" s="41"/>
      <c r="G66" s="1"/>
      <c r="H66" s="1"/>
      <c r="I66" s="3"/>
    </row>
    <row r="67" spans="1:9" x14ac:dyDescent="0.25">
      <c r="A67" s="83" t="s">
        <v>65</v>
      </c>
      <c r="B67" s="84"/>
      <c r="C67" s="85"/>
      <c r="D67" s="28">
        <f>SUM(D47,D56,D61,D64,D65)</f>
        <v>1601006414.0599999</v>
      </c>
      <c r="E67" s="28">
        <f t="shared" ref="E67:H67" si="12">SUM(E47,E56,E61,E64,E65)</f>
        <v>14494362.840000007</v>
      </c>
      <c r="F67" s="28">
        <f t="shared" si="12"/>
        <v>1615500776.8999999</v>
      </c>
      <c r="G67" s="28">
        <f t="shared" si="12"/>
        <v>1179600219.1399999</v>
      </c>
      <c r="H67" s="28">
        <f t="shared" si="12"/>
        <v>1179600219.1399999</v>
      </c>
      <c r="I67" s="28">
        <f>SUM(I47,I56,I61,I64,I65)</f>
        <v>-421406194.92000008</v>
      </c>
    </row>
    <row r="68" spans="1:9" x14ac:dyDescent="0.25">
      <c r="A68" s="7"/>
      <c r="B68" s="81"/>
      <c r="C68" s="90"/>
      <c r="D68" s="1"/>
      <c r="E68" s="1"/>
      <c r="F68" s="2"/>
      <c r="G68" s="1"/>
      <c r="H68" s="1"/>
      <c r="I68" s="3"/>
    </row>
    <row r="69" spans="1:9" x14ac:dyDescent="0.25">
      <c r="A69" s="83" t="s">
        <v>66</v>
      </c>
      <c r="B69" s="84"/>
      <c r="C69" s="85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81" t="s">
        <v>67</v>
      </c>
      <c r="C70" s="90"/>
      <c r="D70" s="97"/>
      <c r="E70" s="97"/>
      <c r="F70" s="97"/>
      <c r="G70" s="97"/>
      <c r="H70" s="97"/>
      <c r="I70" s="11">
        <f>H70-D70</f>
        <v>0</v>
      </c>
    </row>
    <row r="71" spans="1:9" x14ac:dyDescent="0.25">
      <c r="A71" s="7"/>
      <c r="B71" s="81"/>
      <c r="C71" s="90"/>
      <c r="D71" s="1"/>
      <c r="E71" s="1"/>
      <c r="F71" s="1"/>
      <c r="G71" s="1"/>
      <c r="H71" s="1"/>
      <c r="I71" s="3"/>
    </row>
    <row r="72" spans="1:9" x14ac:dyDescent="0.25">
      <c r="A72" s="83" t="s">
        <v>68</v>
      </c>
      <c r="B72" s="84"/>
      <c r="C72" s="85"/>
      <c r="D72" s="28">
        <f t="shared" ref="D72:H72" si="14">SUM(D42,D67,D69)</f>
        <v>2932836928.75</v>
      </c>
      <c r="E72" s="28">
        <f t="shared" si="14"/>
        <v>231890383.20000002</v>
      </c>
      <c r="F72" s="28">
        <f t="shared" si="14"/>
        <v>3164727311.9499998</v>
      </c>
      <c r="G72" s="29">
        <f t="shared" si="14"/>
        <v>2372254986.7999997</v>
      </c>
      <c r="H72" s="29">
        <f t="shared" si="14"/>
        <v>2372254986.7999997</v>
      </c>
      <c r="I72" s="30">
        <f>SUM(I42,I67,I69)</f>
        <v>-560581941.95000005</v>
      </c>
    </row>
    <row r="73" spans="1:9" x14ac:dyDescent="0.25">
      <c r="A73" s="7"/>
      <c r="B73" s="81"/>
      <c r="C73" s="90"/>
      <c r="D73" s="1"/>
      <c r="E73" s="1"/>
      <c r="F73" s="1"/>
      <c r="G73" s="1"/>
      <c r="H73" s="1"/>
      <c r="I73" s="3"/>
    </row>
    <row r="74" spans="1:9" x14ac:dyDescent="0.25">
      <c r="A74" s="7"/>
      <c r="B74" s="94" t="s">
        <v>69</v>
      </c>
      <c r="C74" s="85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95" t="s">
        <v>70</v>
      </c>
      <c r="C75" s="96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95" t="s">
        <v>71</v>
      </c>
      <c r="C76" s="96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94" t="s">
        <v>72</v>
      </c>
      <c r="C78" s="85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91"/>
      <c r="C79" s="92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93"/>
      <c r="B81" s="93"/>
      <c r="C81" s="93"/>
      <c r="D81" s="93"/>
      <c r="E81" s="93"/>
      <c r="F81" s="93"/>
      <c r="G81" s="93"/>
      <c r="H81" s="93"/>
      <c r="I81" s="93"/>
    </row>
    <row r="82" spans="1:9" x14ac:dyDescent="0.25">
      <c r="D82" s="98"/>
      <c r="E82" s="98"/>
      <c r="F82" s="98"/>
      <c r="G82" s="98"/>
      <c r="H82" s="98"/>
    </row>
    <row r="83" spans="1:9" x14ac:dyDescent="0.25">
      <c r="D83" s="98"/>
      <c r="E83" s="98"/>
      <c r="F83" s="98"/>
      <c r="G83" s="98"/>
      <c r="H83" s="98"/>
    </row>
  </sheetData>
  <mergeCells count="54">
    <mergeCell ref="B79:C79"/>
    <mergeCell ref="A81:I81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F42:F43"/>
    <mergeCell ref="G42:G43"/>
    <mergeCell ref="H42:H43"/>
    <mergeCell ref="I42:I43"/>
    <mergeCell ref="A43:C43"/>
    <mergeCell ref="D42:D43"/>
    <mergeCell ref="E42:E43"/>
    <mergeCell ref="A44:C44"/>
    <mergeCell ref="B35:C35"/>
    <mergeCell ref="B36:C36"/>
    <mergeCell ref="B38:C38"/>
    <mergeCell ref="A42:C42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2022-10-13T18:31:27Z</dcterms:modified>
</cp:coreProperties>
</file>