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irara\Desktop\2022\trimestres\3ro\"/>
    </mc:Choice>
  </mc:AlternateContent>
  <bookViews>
    <workbookView xWindow="360" yWindow="135" windowWidth="12060" windowHeight="7005"/>
  </bookViews>
  <sheets>
    <sheet name="Formato 1 ESFD" sheetId="1" r:id="rId1"/>
  </sheets>
  <calcPr calcId="162913"/>
</workbook>
</file>

<file path=xl/calcChain.xml><?xml version="1.0" encoding="utf-8"?>
<calcChain xmlns="http://schemas.openxmlformats.org/spreadsheetml/2006/main">
  <c r="E80" i="1" l="1"/>
  <c r="E78" i="1"/>
  <c r="E58" i="1"/>
  <c r="B59" i="1"/>
  <c r="C61" i="1" l="1"/>
  <c r="B46" i="1"/>
  <c r="E8" i="1" l="1"/>
  <c r="E62" i="1"/>
  <c r="E67" i="1"/>
  <c r="C30" i="1" l="1"/>
  <c r="F74" i="1" l="1"/>
  <c r="F67" i="1"/>
  <c r="F62" i="1"/>
  <c r="F56" i="1"/>
  <c r="F41" i="1"/>
  <c r="F37" i="1"/>
  <c r="F30" i="1"/>
  <c r="F26" i="1"/>
  <c r="F22" i="1"/>
  <c r="F18" i="1"/>
  <c r="F8" i="1"/>
  <c r="C59" i="1"/>
  <c r="C40" i="1"/>
  <c r="C37" i="1"/>
  <c r="C24" i="1"/>
  <c r="C16" i="1"/>
  <c r="C8" i="1"/>
  <c r="F78" i="1" l="1"/>
  <c r="F46" i="1"/>
  <c r="F58" i="1" s="1"/>
  <c r="C46" i="1"/>
  <c r="B24" i="1"/>
  <c r="B16" i="1"/>
  <c r="B8" i="1"/>
  <c r="E30" i="1"/>
  <c r="E46" i="1" s="1"/>
  <c r="E26" i="1"/>
  <c r="E74" i="1"/>
  <c r="E56" i="1"/>
  <c r="E41" i="1"/>
  <c r="B40" i="1"/>
  <c r="E37" i="1"/>
  <c r="B37" i="1"/>
  <c r="B30" i="1"/>
  <c r="E22" i="1"/>
  <c r="E18" i="1"/>
  <c r="B61" i="1" l="1"/>
  <c r="F80" i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<sst xmlns="http://schemas.openxmlformats.org/spreadsheetml/2006/main" count="127" uniqueCount="124">
  <si>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</si>
  <si>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</si>
  <si>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</si>
  <si>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</si>
  <si>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</si>
  <si>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</si>
  <si>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</si>
  <si>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</si>
  <si>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</si>
  <si>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</si>
  <si>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</si>
  <si>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</si>
  <si>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</si>
  <si>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</si>
  <si>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</si>
  <si>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</si>
  <si>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</si>
  <si>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</si>
  <si>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</si>
  <si>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</si>
  <si>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</si>
  <si>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</si>
  <si>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</si>
  <si>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</si>
  <si>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</si>
  <si>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</si>
  <si>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</si>
  <si>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</si>
  <si>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</si>
  <si>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</si>
  <si>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</si>
  <si>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</si>
  <si>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</si>
  <si>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</si>
  <si>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</si>
  <si>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</si>
  <si>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</si>
  <si>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</si>
  <si>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</si>
  <si>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</si>
  <si>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</si>
  <si>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</si>
  <si>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</si>
  <si>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</si>
  <si>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</si>
  <si>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</si>
  <si>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</si>
  <si>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</si>
  <si>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</si>
  <si>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</si>
  <si>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</si>
  <si>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</si>
  <si>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</si>
  <si>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</si>
  <si>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</si>
  <si>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</si>
  <si>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</si>
  <si>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</si>
  <si>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</si>
  <si>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</si>
  <si>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</si>
  <si>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</si>
  <si>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</si>
  <si>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</si>
  <si>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</si>
  <si>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</si>
  <si>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</si>
  <si>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</si>
  <si>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</si>
  <si>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</si>
  <si>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</si>
  <si>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</si>
  <si>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</si>
  <si>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</si>
  <si>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</si>
  <si>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</si>
  <si>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</si>
  <si>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</si>
  <si>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</si>
  <si>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</si>
  <si>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</si>
  <si>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</si>
  <si>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</si>
  <si>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</si>
  <si>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</si>
  <si>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</si>
  <si>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</si>
  <si>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</si>
  <si>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</si>
  <si>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</si>
  <si>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</si>
  <si>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</si>
  <si>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</si>
  <si>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</si>
  <si>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</si>
  <si>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</si>
  <si>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</si>
  <si>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</si>
  <si>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</si>
  <si>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</si>
  <si>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</si>
  <si>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</si>
  <si>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</si>
  <si>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</si>
  <si>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</si>
  <si>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</si>
  <si>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</si>
  <si>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</si>
  <si>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</si>
  <si>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</si>
  <si>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</si>
  <si>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</si>
  <si>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</si>
  <si>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</si>
  <si>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</si>
  <si>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</si>
  <si>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</si>
  <si>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</si>
  <si>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</si>
  <si>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</si>
  <si>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</si>
  <si>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31 de diciembre de 2021</t>
  </si>
  <si>
    <t>Al 31 de Diciembre de 2021 y al 30 de Septiembre de 2022</t>
  </si>
  <si>
    <t>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</si>
</sst>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4" fontId="2" fillId="4" borderId="2" xfId="1" applyFont="1" applyFill="1" applyBorder="1" applyAlignment="1">
      <alignment horizontal="right" vertical="center" wrapText="1"/>
    </xf>
    <xf numFmtId="43" fontId="3" fillId="0" borderId="0" xfId="2" applyFont="1"/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8" fontId="2" fillId="0" borderId="2" xfId="1" applyNumberFormat="1" applyFont="1" applyBorder="1" applyAlignment="1" applyProtection="1">
      <alignment horizontal="right" vertical="center" wrapText="1"/>
      <protection locked="0"/>
    </xf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8" fontId="2" fillId="4" borderId="2" xfId="1" applyNumberFormat="1" applyFont="1" applyFill="1" applyBorder="1" applyAlignment="1">
      <alignment horizontal="right" vertical="center" wrapText="1"/>
    </xf>
  </cellXfs>
  <cellStyles count="15">
    <cellStyle name="Millares" xfId="2" builtinId="3"/>
    <cellStyle name="Millares 2" xfId="3"/>
    <cellStyle name="Millares 2 2" xfId="8"/>
    <cellStyle name="Millares 2 3" xfId="13"/>
    <cellStyle name="Millares 3" xfId="7"/>
    <cellStyle name="Millares 3 2" xfId="12"/>
    <cellStyle name="Millares 4" xfId="5"/>
    <cellStyle name="Millares 4 2" xfId="10"/>
    <cellStyle name="Millares 5" xfId="4"/>
    <cellStyle name="Millares 5 2" xfId="9"/>
    <cellStyle name="Moneda" xfId="1" builtinId="4"/>
    <cellStyle name="Moneda 2" xfId="6"/>
    <cellStyle name="Moneda 2 2" xfId="11"/>
    <cellStyle name="Moneda 3" xfId="1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zoomScale="130" zoomScaleNormal="130" workbookViewId="0">
      <selection sqref="A1:F1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19.5703125" bestFit="1" customWidth="1"/>
    <col min="8" max="8" width="16.42578125" bestFit="1" customWidth="1"/>
  </cols>
  <sheetData>
    <row r="1" spans="1:6" x14ac:dyDescent="0.25">
      <c r="A1" s="36" t="s">
        <v>118</v>
      </c>
      <c r="B1" s="37"/>
      <c r="C1" s="37"/>
      <c r="D1" s="37"/>
      <c r="E1" s="37"/>
      <c r="F1" s="38"/>
    </row>
    <row r="2" spans="1:6" x14ac:dyDescent="0.25">
      <c r="A2" s="39" t="s">
        <v>119</v>
      </c>
      <c r="B2" s="40"/>
      <c r="C2" s="40"/>
      <c r="D2" s="40"/>
      <c r="E2" s="40"/>
      <c r="F2" s="41"/>
    </row>
    <row r="3" spans="1:6" x14ac:dyDescent="0.25">
      <c r="A3" s="39" t="s">
        <v>122</v>
      </c>
      <c r="B3" s="40"/>
      <c r="C3" s="40"/>
      <c r="D3" s="40"/>
      <c r="E3" s="40"/>
      <c r="F3" s="41"/>
    </row>
    <row r="4" spans="1:6" ht="15.75" thickBot="1" x14ac:dyDescent="0.3">
      <c r="A4" s="42" t="s">
        <v>120</v>
      </c>
      <c r="B4" s="43"/>
      <c r="C4" s="43"/>
      <c r="D4" s="43"/>
      <c r="E4" s="43"/>
      <c r="F4" s="44"/>
    </row>
    <row r="5" spans="1:6" s="3" customFormat="1" ht="26.25" thickBot="1" x14ac:dyDescent="0.25">
      <c r="A5" s="1" t="s">
        <v>0</v>
      </c>
      <c r="B5" s="28" t="s">
        <v>123</v>
      </c>
      <c r="C5" s="2" t="s">
        <v>121</v>
      </c>
      <c r="D5" s="2" t="s">
        <v>0</v>
      </c>
      <c r="E5" s="28" t="s">
        <v>123</v>
      </c>
      <c r="F5" s="2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675508705.38</v>
      </c>
      <c r="C8" s="11">
        <f>SUM(C9:C15)</f>
        <v>664878477.14759994</v>
      </c>
      <c r="D8" s="9" t="s">
        <v>6</v>
      </c>
      <c r="E8" s="11">
        <f>SUM(E9:E17)+0.01</f>
        <v>130106522.37000002</v>
      </c>
      <c r="F8" s="11">
        <f>SUM(F9:F17)</f>
        <v>592932565.99000001</v>
      </c>
    </row>
    <row r="9" spans="1:6" s="3" customFormat="1" ht="12.75" x14ac:dyDescent="0.2">
      <c r="A9" s="12" t="s">
        <v>7</v>
      </c>
      <c r="B9" s="34">
        <v>86000</v>
      </c>
      <c r="C9" s="13">
        <v>86000</v>
      </c>
      <c r="D9" s="14" t="s">
        <v>8</v>
      </c>
      <c r="E9" s="34">
        <v>13492473.050000001</v>
      </c>
      <c r="F9" s="13">
        <v>36491937.369999997</v>
      </c>
    </row>
    <row r="10" spans="1:6" s="3" customFormat="1" ht="12.75" x14ac:dyDescent="0.2">
      <c r="A10" s="12" t="s">
        <v>9</v>
      </c>
      <c r="B10" s="34">
        <v>675414067.25</v>
      </c>
      <c r="C10" s="13">
        <v>664790038.58759999</v>
      </c>
      <c r="D10" s="14" t="s">
        <v>10</v>
      </c>
      <c r="E10" s="34">
        <v>8196239.5199999996</v>
      </c>
      <c r="F10" s="13">
        <v>346636620.91000003</v>
      </c>
    </row>
    <row r="11" spans="1:6" s="3" customFormat="1" ht="12.75" x14ac:dyDescent="0.2">
      <c r="A11" s="12" t="s">
        <v>11</v>
      </c>
      <c r="B11" s="34">
        <v>8638.1299999999992</v>
      </c>
      <c r="C11" s="13">
        <v>2438.56</v>
      </c>
      <c r="D11" s="14" t="s">
        <v>12</v>
      </c>
      <c r="E11" s="34">
        <v>116212.08</v>
      </c>
      <c r="F11" s="13">
        <v>44248043.609999999</v>
      </c>
    </row>
    <row r="12" spans="1:6" s="3" customFormat="1" ht="12.75" x14ac:dyDescent="0.2">
      <c r="A12" s="12" t="s">
        <v>13</v>
      </c>
      <c r="B12" s="13">
        <v>0</v>
      </c>
      <c r="C12" s="13">
        <v>0</v>
      </c>
      <c r="D12" s="14" t="s">
        <v>14</v>
      </c>
      <c r="E12" s="34">
        <v>0</v>
      </c>
      <c r="F12" s="13">
        <v>0</v>
      </c>
    </row>
    <row r="13" spans="1:6" s="3" customFormat="1" ht="12.75" x14ac:dyDescent="0.2">
      <c r="A13" s="12" t="s">
        <v>15</v>
      </c>
      <c r="B13" s="13">
        <v>0</v>
      </c>
      <c r="C13" s="13">
        <v>0</v>
      </c>
      <c r="D13" s="14" t="s">
        <v>16</v>
      </c>
      <c r="E13" s="34">
        <v>13098162.460000001</v>
      </c>
      <c r="F13" s="13">
        <v>1279998.3400000001</v>
      </c>
    </row>
    <row r="14" spans="1:6" s="3" customFormat="1" ht="25.5" x14ac:dyDescent="0.2">
      <c r="A14" s="12" t="s">
        <v>17</v>
      </c>
      <c r="B14" s="13">
        <v>0</v>
      </c>
      <c r="C14" s="13">
        <v>0</v>
      </c>
      <c r="D14" s="14" t="s">
        <v>18</v>
      </c>
      <c r="E14" s="34">
        <v>0</v>
      </c>
      <c r="F14" s="13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4">
        <v>33343740.039999999</v>
      </c>
      <c r="F15" s="13">
        <v>101592472.29000001</v>
      </c>
    </row>
    <row r="16" spans="1:6" s="3" customFormat="1" ht="12.75" x14ac:dyDescent="0.2">
      <c r="A16" s="10" t="s">
        <v>21</v>
      </c>
      <c r="B16" s="11">
        <f>SUM(B17:B23)</f>
        <v>2429090782.6599998</v>
      </c>
      <c r="C16" s="11">
        <f>SUM(C17:C23)</f>
        <v>2013380585.5999999</v>
      </c>
      <c r="D16" s="14" t="s">
        <v>22</v>
      </c>
      <c r="E16" s="34">
        <v>0</v>
      </c>
      <c r="F16" s="13">
        <v>0</v>
      </c>
    </row>
    <row r="17" spans="1:6" s="3" customFormat="1" ht="12.75" x14ac:dyDescent="0.2">
      <c r="A17" s="15" t="s">
        <v>23</v>
      </c>
      <c r="B17" s="34">
        <v>2418365370.9499998</v>
      </c>
      <c r="C17" s="13">
        <v>2002773496.99</v>
      </c>
      <c r="D17" s="14" t="s">
        <v>24</v>
      </c>
      <c r="E17" s="34">
        <v>61859695.210000001</v>
      </c>
      <c r="F17" s="13">
        <v>62683493.469999999</v>
      </c>
    </row>
    <row r="18" spans="1:6" s="3" customFormat="1" ht="12.75" x14ac:dyDescent="0.2">
      <c r="A18" s="15" t="s">
        <v>25</v>
      </c>
      <c r="B18" s="34">
        <v>0</v>
      </c>
      <c r="C18" s="13">
        <v>0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4">
        <v>9165584.9100000001</v>
      </c>
      <c r="C19" s="13">
        <v>8585733.5500000007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4">
        <v>154230.28</v>
      </c>
      <c r="C20" s="13">
        <v>186328.33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4">
        <v>0</v>
      </c>
      <c r="C21" s="13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4">
        <v>1405596.52</v>
      </c>
      <c r="C22" s="13">
        <v>1835026.73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4">
        <v>0</v>
      </c>
      <c r="C23" s="13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35985462.509999998</v>
      </c>
      <c r="C24" s="11">
        <f>SUM(C25:C29)</f>
        <v>96090404.079999998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4">
        <v>165570</v>
      </c>
      <c r="C25" s="13">
        <v>914311.06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4">
        <v>13009.4</v>
      </c>
      <c r="C26" s="13">
        <v>95076093.019999996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4">
        <v>0</v>
      </c>
      <c r="C27" s="13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4">
        <v>35806883.109999999</v>
      </c>
      <c r="C28" s="13">
        <v>100000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13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3">
        <f>SUM(B31:B35)</f>
        <v>0</v>
      </c>
      <c r="C30" s="33">
        <f>SUM(C31:C35)</f>
        <v>0</v>
      </c>
      <c r="D30" s="9" t="s">
        <v>50</v>
      </c>
      <c r="E30" s="11">
        <f>SUM(E31:E36)</f>
        <v>1465522360.1500001</v>
      </c>
      <c r="F30" s="11">
        <f>SUM(F31:F36)</f>
        <v>1388034588.4000001</v>
      </c>
    </row>
    <row r="31" spans="1:6" s="3" customFormat="1" ht="12.75" x14ac:dyDescent="0.2">
      <c r="A31" s="15" t="s">
        <v>51</v>
      </c>
      <c r="B31" s="13">
        <v>0</v>
      </c>
      <c r="C31" s="13">
        <v>0</v>
      </c>
      <c r="D31" s="14" t="s">
        <v>52</v>
      </c>
      <c r="E31" s="13">
        <v>0</v>
      </c>
      <c r="F31" s="13">
        <v>0</v>
      </c>
    </row>
    <row r="32" spans="1:6" s="3" customFormat="1" ht="12.75" x14ac:dyDescent="0.2">
      <c r="A32" s="15" t="s">
        <v>53</v>
      </c>
      <c r="B32" s="13">
        <v>0</v>
      </c>
      <c r="C32" s="13">
        <v>0</v>
      </c>
      <c r="D32" s="14" t="s">
        <v>54</v>
      </c>
      <c r="E32" s="13">
        <v>0</v>
      </c>
      <c r="F32" s="13">
        <v>0</v>
      </c>
    </row>
    <row r="33" spans="1:6" s="3" customFormat="1" ht="25.5" x14ac:dyDescent="0.2">
      <c r="A33" s="15" t="s">
        <v>55</v>
      </c>
      <c r="B33" s="13">
        <v>0</v>
      </c>
      <c r="C33" s="13">
        <v>0</v>
      </c>
      <c r="D33" s="14" t="s">
        <v>56</v>
      </c>
      <c r="E33" s="13">
        <v>0</v>
      </c>
      <c r="F33" s="13">
        <v>0</v>
      </c>
    </row>
    <row r="34" spans="1:6" s="3" customFormat="1" ht="25.5" x14ac:dyDescent="0.2">
      <c r="A34" s="15" t="s">
        <v>57</v>
      </c>
      <c r="B34" s="13">
        <v>0</v>
      </c>
      <c r="C34" s="13">
        <v>0</v>
      </c>
      <c r="D34" s="14" t="s">
        <v>58</v>
      </c>
      <c r="E34" s="34">
        <v>1465522360.1500001</v>
      </c>
      <c r="F34" s="13">
        <v>1388034588.4000001</v>
      </c>
    </row>
    <row r="35" spans="1:6" s="3" customFormat="1" ht="25.5" x14ac:dyDescent="0.2">
      <c r="A35" s="15" t="s">
        <v>59</v>
      </c>
      <c r="B35" s="13">
        <v>0</v>
      </c>
      <c r="C35" s="13">
        <v>0</v>
      </c>
      <c r="D35" s="14" t="s">
        <v>60</v>
      </c>
      <c r="E35" s="13">
        <v>0</v>
      </c>
      <c r="F35" s="13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13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13">
        <v>0</v>
      </c>
      <c r="D38" s="14" t="s">
        <v>66</v>
      </c>
      <c r="E38" s="13">
        <v>0</v>
      </c>
      <c r="F38" s="13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3140584950.5500002</v>
      </c>
      <c r="C46" s="22">
        <f>SUM(C8+C16+C24+C30+C36+C37+C40)</f>
        <v>2774349466.8275995</v>
      </c>
      <c r="D46" s="9" t="s">
        <v>80</v>
      </c>
      <c r="E46" s="11">
        <f>SUM(E8,E18,E22,E25,E26,E30,E37,E41)</f>
        <v>1595628882.5200002</v>
      </c>
      <c r="F46" s="11">
        <f>SUM(F8,F18,F22,F25,F26,F30,F37,F41)</f>
        <v>1980967154.3900001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2">
        <v>1515134251.8399999</v>
      </c>
      <c r="C49" s="32">
        <v>1435414805.97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16">
        <v>0</v>
      </c>
      <c r="C50" s="16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2">
        <v>4185924452.6599998</v>
      </c>
      <c r="C51" s="32">
        <v>4131098707.71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2">
        <v>2311614328.96</v>
      </c>
      <c r="C52" s="32">
        <v>2306155202.3899999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2">
        <v>49983179.829999998</v>
      </c>
      <c r="C53" s="32">
        <v>49466214.649999999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16">
        <v>-786686819.87</v>
      </c>
      <c r="C54" s="16">
        <v>-665545740.12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16">
        <v>0</v>
      </c>
      <c r="C55" s="16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16">
        <v>0</v>
      </c>
      <c r="C56" s="16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16">
        <v>0</v>
      </c>
      <c r="C57" s="16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1595628882.5200002</v>
      </c>
      <c r="F58" s="11">
        <f>SUM(F46,F56)</f>
        <v>1980967154.3900001</v>
      </c>
    </row>
    <row r="59" spans="1:6" s="3" customFormat="1" ht="12.75" x14ac:dyDescent="0.2">
      <c r="A59" s="7" t="s">
        <v>100</v>
      </c>
      <c r="B59" s="45">
        <f>SUM(B49,B50,B51,B52,B53,B54,B55,B56,B57)</f>
        <v>7275969393.4200001</v>
      </c>
      <c r="C59" s="29">
        <f>SUM(C49,C50,C51,C52,C53,C54,C55,C56,C57)</f>
        <v>7256589190.5999994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SUM(B46,B59)-0.01</f>
        <v>10416554343.960001</v>
      </c>
      <c r="C61" s="22">
        <f>SUM(C46,C59)</f>
        <v>10030938657.427599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SUM(E63:E65)-0.01</f>
        <v>4592318274.7299995</v>
      </c>
      <c r="F62" s="11">
        <f>SUM(F63:F65)</f>
        <v>4587557121.1400003</v>
      </c>
    </row>
    <row r="63" spans="1:6" s="3" customFormat="1" ht="12.75" x14ac:dyDescent="0.2">
      <c r="A63" s="15"/>
      <c r="B63" s="20"/>
      <c r="C63" s="20"/>
      <c r="D63" s="14" t="s">
        <v>104</v>
      </c>
      <c r="E63" s="34">
        <v>4585570778.6700001</v>
      </c>
      <c r="F63" s="13">
        <v>4585570778.6700001</v>
      </c>
    </row>
    <row r="64" spans="1:6" s="3" customFormat="1" ht="12.75" x14ac:dyDescent="0.2">
      <c r="A64" s="15"/>
      <c r="B64" s="20"/>
      <c r="C64" s="20"/>
      <c r="D64" s="14" t="s">
        <v>105</v>
      </c>
      <c r="E64" s="34">
        <v>6747496.0700000003</v>
      </c>
      <c r="F64" s="13">
        <v>1986342.47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13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SUM(E68:E72)+0.01</f>
        <v>4228607186.7200003</v>
      </c>
      <c r="F67" s="11">
        <f>SUM(F68:F72)</f>
        <v>3462414381.9000001</v>
      </c>
    </row>
    <row r="68" spans="1:8" s="3" customFormat="1" ht="12.75" x14ac:dyDescent="0.2">
      <c r="A68" s="15"/>
      <c r="B68" s="20"/>
      <c r="C68" s="20"/>
      <c r="D68" s="14" t="s">
        <v>108</v>
      </c>
      <c r="E68" s="31">
        <v>772155117.62</v>
      </c>
      <c r="F68" s="31">
        <v>636222790.87</v>
      </c>
      <c r="H68" s="30"/>
    </row>
    <row r="69" spans="1:8" s="3" customFormat="1" ht="12.75" x14ac:dyDescent="0.2">
      <c r="A69" s="15"/>
      <c r="B69" s="20"/>
      <c r="C69" s="20"/>
      <c r="D69" s="14" t="s">
        <v>109</v>
      </c>
      <c r="E69" s="31">
        <v>3413808622.6900001</v>
      </c>
      <c r="F69" s="31">
        <v>2783548144.6300001</v>
      </c>
    </row>
    <row r="70" spans="1:8" s="3" customFormat="1" ht="12.75" x14ac:dyDescent="0.2">
      <c r="A70" s="15"/>
      <c r="B70" s="20"/>
      <c r="C70" s="20"/>
      <c r="D70" s="14" t="s">
        <v>110</v>
      </c>
      <c r="E70" s="34">
        <v>42643446.399999999</v>
      </c>
      <c r="F70" s="13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13">
        <v>0</v>
      </c>
      <c r="F71" s="13">
        <v>0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13">
        <v>0</v>
      </c>
      <c r="H72" s="30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8820925461.4500008</v>
      </c>
      <c r="F78" s="11">
        <f>SUM(F62,F67,F74)</f>
        <v>8049971503.0400009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SUM(E58,E78)-0.01</f>
        <v>10416554343.960001</v>
      </c>
      <c r="F80" s="22">
        <f>SUM(F58,F78)</f>
        <v>10030938657.43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5"/>
      <c r="B83" s="35"/>
      <c r="C83" s="35"/>
      <c r="D83" s="35"/>
      <c r="E83" s="35"/>
      <c r="F83" s="35"/>
    </row>
    <row r="84" spans="1:6" s="3" customFormat="1" ht="12.75" x14ac:dyDescent="0.2">
      <c r="E84" s="27"/>
      <c r="F84" s="27"/>
    </row>
    <row r="85" spans="1:6" s="3" customFormat="1" ht="12.75" x14ac:dyDescent="0.2">
      <c r="E85" s="27"/>
      <c r="F85" s="27"/>
    </row>
    <row r="86" spans="1:6" s="3" customFormat="1" ht="12.75" x14ac:dyDescent="0.2"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Zaira Dolores Rodriguez Avila</cp:lastModifiedBy>
  <cp:lastPrinted>2017-04-26T00:17:51Z</cp:lastPrinted>
  <dcterms:created xsi:type="dcterms:W3CDTF">2017-04-19T19:31:08Z</dcterms:created>
  <dcterms:modified xsi:type="dcterms:W3CDTF">2022-10-06T20:17:45Z</dcterms:modified>
</cp:coreProperties>
</file>